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5" windowWidth="11340" windowHeight="6555"/>
  </bookViews>
  <sheets>
    <sheet name="WPI 2008" sheetId="9" r:id="rId1"/>
  </sheets>
  <calcPr calcId="114210"/>
</workbook>
</file>

<file path=xl/calcChain.xml><?xml version="1.0" encoding="utf-8"?>
<calcChain xmlns="http://schemas.openxmlformats.org/spreadsheetml/2006/main">
  <c r="J170" i="9"/>
  <c r="J168"/>
  <c r="I168"/>
  <c r="J89"/>
  <c r="I89"/>
  <c r="I13"/>
  <c r="J13"/>
  <c r="K13"/>
  <c r="I18"/>
  <c r="J18"/>
  <c r="K18"/>
  <c r="L18"/>
  <c r="I27"/>
  <c r="J27"/>
  <c r="K27"/>
  <c r="L27"/>
  <c r="I32"/>
  <c r="J32"/>
  <c r="K32"/>
  <c r="I37"/>
  <c r="I41"/>
  <c r="I49"/>
  <c r="J49"/>
  <c r="K49"/>
  <c r="I54"/>
  <c r="I58"/>
  <c r="I63"/>
  <c r="J63"/>
  <c r="K63"/>
  <c r="I69"/>
  <c r="J69"/>
  <c r="K69"/>
  <c r="I77"/>
  <c r="J77"/>
  <c r="K77"/>
  <c r="I83"/>
  <c r="J83"/>
  <c r="K83"/>
  <c r="I98"/>
  <c r="J98"/>
  <c r="K98"/>
  <c r="I104"/>
  <c r="J104"/>
  <c r="I109"/>
  <c r="K109"/>
  <c r="I115"/>
  <c r="J115"/>
  <c r="K115"/>
  <c r="I120"/>
  <c r="J120"/>
  <c r="K120"/>
  <c r="I124"/>
  <c r="J124"/>
  <c r="K124"/>
  <c r="I135"/>
  <c r="J135"/>
  <c r="K135"/>
  <c r="I142"/>
  <c r="J142"/>
  <c r="K142"/>
  <c r="I147"/>
  <c r="J147"/>
  <c r="K147"/>
  <c r="N155"/>
  <c r="I156"/>
  <c r="J156"/>
  <c r="I162"/>
  <c r="J162"/>
  <c r="K168"/>
  <c r="L168"/>
  <c r="G169"/>
  <c r="I170"/>
  <c r="K170"/>
  <c r="K167"/>
  <c r="L170"/>
  <c r="L167"/>
  <c r="I167"/>
  <c r="J167"/>
</calcChain>
</file>

<file path=xl/sharedStrings.xml><?xml version="1.0" encoding="utf-8"?>
<sst xmlns="http://schemas.openxmlformats.org/spreadsheetml/2006/main" count="312" uniqueCount="152">
  <si>
    <t>Dział</t>
  </si>
  <si>
    <t>x</t>
  </si>
  <si>
    <t>Ogółem</t>
  </si>
  <si>
    <t>Nazwa zadania inwestycyjnego</t>
  </si>
  <si>
    <t>Rady Gminy Kołbaskowo</t>
  </si>
  <si>
    <t xml:space="preserve">Gospodarka komunalna </t>
  </si>
  <si>
    <t>i ochrona środowiska</t>
  </si>
  <si>
    <t>Transport i łączność</t>
  </si>
  <si>
    <t>1.Oświetlenie drogi krajowej Nr.13</t>
  </si>
  <si>
    <t>Oświata i wychowanie</t>
  </si>
  <si>
    <t xml:space="preserve">    w Przecławiu</t>
  </si>
  <si>
    <t>na wieloletnie programy inwestycyjne</t>
  </si>
  <si>
    <t xml:space="preserve">                        3.</t>
  </si>
  <si>
    <t>1. Budowa Europejskiego Centrum</t>
  </si>
  <si>
    <t xml:space="preserve">    Wsparcia Młodzieży w Przecławiu</t>
  </si>
  <si>
    <t xml:space="preserve">     w tym:</t>
  </si>
  <si>
    <t xml:space="preserve">  od  m. Przecław do granicy adminstracyjnej</t>
  </si>
  <si>
    <t xml:space="preserve">  m. Szczecina wraz z oświetleniem</t>
  </si>
  <si>
    <t xml:space="preserve">  ścieżki rowerowej i chodnika</t>
  </si>
  <si>
    <t xml:space="preserve">  na odcinku od granicy administracyjnej</t>
  </si>
  <si>
    <t xml:space="preserve">  m. Szczecina do wjazdu na osiedle</t>
  </si>
  <si>
    <t xml:space="preserve">  Zielone pole gm. Kołbaskowo</t>
  </si>
  <si>
    <t>Kultura i ochrona dziedzictwa narodowego</t>
  </si>
  <si>
    <t>1. Przebudowa budynku gospodarczego</t>
  </si>
  <si>
    <t xml:space="preserve">   na świetlicę wiejską w Barnisławiu</t>
  </si>
  <si>
    <t xml:space="preserve">   Zespołu Szkół w Przecławiu</t>
  </si>
  <si>
    <t>a. Budowa pawilonu żywieniowego na</t>
  </si>
  <si>
    <t xml:space="preserve">    nieruchomości Zespołu  Szkół</t>
  </si>
  <si>
    <t xml:space="preserve">    poddasza i podcieni wraz ze zmianą</t>
  </si>
  <si>
    <t xml:space="preserve">    sposobu uzytkowania w istniejacym</t>
  </si>
  <si>
    <t xml:space="preserve">    pawilonie dydaktycznym w Przecławiu</t>
  </si>
  <si>
    <t>w złotych</t>
  </si>
  <si>
    <t xml:space="preserve">    Placówek Oświatowych w Kołbaskowie</t>
  </si>
  <si>
    <t>2. Przebudowa świetlicy wiejskiej</t>
  </si>
  <si>
    <t xml:space="preserve">    w Będargowie</t>
  </si>
  <si>
    <t>środki JST</t>
  </si>
  <si>
    <t>inne środki</t>
  </si>
  <si>
    <t>inne srodki</t>
  </si>
  <si>
    <t>6.</t>
  </si>
  <si>
    <t>7.</t>
  </si>
  <si>
    <t>8.</t>
  </si>
  <si>
    <t>9.</t>
  </si>
  <si>
    <t>10.</t>
  </si>
  <si>
    <t xml:space="preserve">     Limity wydatków  Gminy Kołbaskowo</t>
  </si>
  <si>
    <t>realizowane w latach 2008 i kolejnych</t>
  </si>
  <si>
    <t>kredyty,pożyczki i obligacje</t>
  </si>
  <si>
    <t>2.  Przebudowa dróg gminnych w Stobnie</t>
  </si>
  <si>
    <t xml:space="preserve">3.  Modernizacja dróg w obszarach </t>
  </si>
  <si>
    <t xml:space="preserve">     zabudowanych na terenie gminy</t>
  </si>
  <si>
    <t>2006 - 2008</t>
  </si>
  <si>
    <t>2006 -2008</t>
  </si>
  <si>
    <t>2008-2013</t>
  </si>
  <si>
    <t>2004 -2009</t>
  </si>
  <si>
    <t>Jednostka organizacyjna</t>
  </si>
  <si>
    <t>realizująca program lub koordynująca wykonanie programu</t>
  </si>
  <si>
    <t>Okres realizacji</t>
  </si>
  <si>
    <t xml:space="preserve">Żródła finansowania </t>
  </si>
  <si>
    <t xml:space="preserve">                    Planowane wydatki</t>
  </si>
  <si>
    <t>Lp.</t>
  </si>
  <si>
    <t>Rozdz.</t>
  </si>
  <si>
    <t>1.</t>
  </si>
  <si>
    <t>2.</t>
  </si>
  <si>
    <t>3.</t>
  </si>
  <si>
    <t>4.</t>
  </si>
  <si>
    <t>5.</t>
  </si>
  <si>
    <t>010</t>
  </si>
  <si>
    <t>Rolnictwo</t>
  </si>
  <si>
    <t>z przebudową głównych ciagów</t>
  </si>
  <si>
    <t>melioracyjnych w obrębie Ustowo,</t>
  </si>
  <si>
    <t>Warzymice, Przecław</t>
  </si>
  <si>
    <t>Wójt Gminy</t>
  </si>
  <si>
    <t>Kołbaskowo</t>
  </si>
  <si>
    <t>Łączne nakłady         finansowe      (   w zł )</t>
  </si>
  <si>
    <t xml:space="preserve"> b. Przebudowa dla celów użytkowych</t>
  </si>
  <si>
    <t>01010</t>
  </si>
  <si>
    <t>01008</t>
  </si>
  <si>
    <t>po 2010</t>
  </si>
  <si>
    <t>2004 -2010</t>
  </si>
  <si>
    <t>2006  - 2009</t>
  </si>
  <si>
    <t>2004 -2011</t>
  </si>
  <si>
    <t>Załącznik Nr 1</t>
  </si>
  <si>
    <t>Kultura fizyczna i sport</t>
  </si>
  <si>
    <t>2008-2009</t>
  </si>
  <si>
    <t>1. Szlak Orła Bielika</t>
  </si>
  <si>
    <t xml:space="preserve">     sieci wodociagowej w Siadle-Dolnym</t>
  </si>
  <si>
    <t xml:space="preserve">   b. Przebudowa dróg gminnych w m.Kurów</t>
  </si>
  <si>
    <t xml:space="preserve">   a. Przebudowa drogi gminnej z przebudową  </t>
  </si>
  <si>
    <t>a. Boisko w Przecławiu</t>
  </si>
  <si>
    <t xml:space="preserve"> 1.Budowa gimnazjum na nieruchomości</t>
  </si>
  <si>
    <t>11.</t>
  </si>
  <si>
    <t>1. Przebudowa dróg powiatowych na odcinku</t>
  </si>
  <si>
    <t xml:space="preserve">    Warnik-Będargowo-Warzymice-Rajkowo-</t>
  </si>
  <si>
    <t xml:space="preserve">    Ostoja</t>
  </si>
  <si>
    <t>2008-2010</t>
  </si>
  <si>
    <t>a. Przebudowa sieci wodociągowej na działce</t>
  </si>
  <si>
    <t xml:space="preserve">    Nr 130 wraz z przyłączami na działkach</t>
  </si>
  <si>
    <t xml:space="preserve">    Nr 38;40/1;40/2 w miejsc.Warzymice</t>
  </si>
  <si>
    <t>b. Budowa sieci wodociagowej na działkach</t>
  </si>
  <si>
    <t xml:space="preserve">    Nr 130/2;92/3; wraz z przyłaczami na</t>
  </si>
  <si>
    <t xml:space="preserve">    działkach Nr 68/3;68/5;68/6;2/2;4/3 </t>
  </si>
  <si>
    <t xml:space="preserve">    w miejsc Kamieniec</t>
  </si>
  <si>
    <t xml:space="preserve">     Podstawowej w Będargowie</t>
  </si>
  <si>
    <t>a. Budowa boiska w Będargowie</t>
  </si>
  <si>
    <t xml:space="preserve">     z remontem rowu  melioracyjnego</t>
  </si>
  <si>
    <t xml:space="preserve">    ew.132,133,134,142 w mjsc. Warzymice,</t>
  </si>
  <si>
    <t xml:space="preserve">    ,,5/82,5/84,20, 33/9,84  w mjsc.Przecław,</t>
  </si>
  <si>
    <t xml:space="preserve">    działkach nr ew.2/59,( 2/185,2/186,),5/81, </t>
  </si>
  <si>
    <t xml:space="preserve">     działkach nr ew.51/3,53,52/10 w mjsc.</t>
  </si>
  <si>
    <t xml:space="preserve">     Ustowo, gmina Kołbaskowo</t>
  </si>
  <si>
    <t xml:space="preserve">     wraz z przebudową kolidującego</t>
  </si>
  <si>
    <t xml:space="preserve">     uzbrojenia podziemnego na terenie </t>
  </si>
  <si>
    <t xml:space="preserve">     obręb Warzymice, gmina Kołbaskowo</t>
  </si>
  <si>
    <t>Turystyka</t>
  </si>
  <si>
    <t xml:space="preserve">2. Budowa boiska szkolnego przy Zespole </t>
  </si>
  <si>
    <t>Projekt Schwennenz-Ladenthin-Warnik</t>
  </si>
  <si>
    <t>drogi powiatowej nr 0624Z</t>
  </si>
  <si>
    <t>Bedargowo-Warzymice-RajkowoOstoja</t>
  </si>
  <si>
    <t>Budowa drogi od granicy państwa do</t>
  </si>
  <si>
    <t>stanu środowiska na obszarze pogranicza</t>
  </si>
  <si>
    <t>Pargowo szlak Odra-Nysa</t>
  </si>
  <si>
    <t>Rosówek-Kołbaskowo-Neu Rosow</t>
  </si>
  <si>
    <t xml:space="preserve">3. Termomodernizacja budynku Szkoły </t>
  </si>
  <si>
    <t>4. Termomodernizacja budynku Zespołu</t>
  </si>
  <si>
    <t>I.</t>
  </si>
  <si>
    <t>1.Budowa zbiornika retencyjnego wraz</t>
  </si>
  <si>
    <t>1.Poprawa jakości wody poprzez likwidację</t>
  </si>
  <si>
    <t>II.</t>
  </si>
  <si>
    <t>III.</t>
  </si>
  <si>
    <t>IV</t>
  </si>
  <si>
    <t>1. Infrastruktura łącząca-</t>
  </si>
  <si>
    <t xml:space="preserve">   służącej współpracy transgranicznej i poprawie</t>
  </si>
  <si>
    <t xml:space="preserve">   Wspieranie działań na rzecz infrastruktury </t>
  </si>
  <si>
    <t>V.</t>
  </si>
  <si>
    <t>VI.</t>
  </si>
  <si>
    <t>VII</t>
  </si>
  <si>
    <t>1.Euroboisko 2007-2013</t>
  </si>
  <si>
    <t>2.Moje boisko -Orlik 2012</t>
  </si>
  <si>
    <t>2008-2011</t>
  </si>
  <si>
    <t xml:space="preserve">   rur azbestowo-cementowych</t>
  </si>
  <si>
    <t xml:space="preserve"> Projekt Schwennenz-Ladenthin-Warnik</t>
  </si>
  <si>
    <t xml:space="preserve"> Bedargowo-Warzymice-RajkowoOstoja</t>
  </si>
  <si>
    <t xml:space="preserve">     działek o nr ew.123,130,131,135,137/1</t>
  </si>
  <si>
    <t xml:space="preserve">    zgodnie z koncepcją hydrologiczną na dz.</t>
  </si>
  <si>
    <t>2. Szlak Orła Bielika na odcinku Ustowo-</t>
  </si>
  <si>
    <t xml:space="preserve">    Pargowo</t>
  </si>
  <si>
    <t>s</t>
  </si>
  <si>
    <t xml:space="preserve">2. Budowa zbiornika retencyjnego wraz </t>
  </si>
  <si>
    <t>3.  Budowa sieci kanalizacji deszczowej</t>
  </si>
  <si>
    <t>2008  -2010</t>
  </si>
  <si>
    <t>2007 -2010</t>
  </si>
  <si>
    <t xml:space="preserve">do uchwały Nr XVIII/208/08       </t>
  </si>
  <si>
    <t xml:space="preserve">z dnia 27.10.2008 r.   </t>
  </si>
</sst>
</file>

<file path=xl/styles.xml><?xml version="1.0" encoding="utf-8"?>
<styleSheet xmlns="http://schemas.openxmlformats.org/spreadsheetml/2006/main">
  <numFmts count="1">
    <numFmt numFmtId="164" formatCode="_-* #,##0\ _z_ł_-;\-* #,##0\ _z_ł_-;_-* &quot;-&quot;??\ _z_ł_-;_-@_-"/>
  </numFmts>
  <fonts count="5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u/>
      <sz val="10"/>
      <name val="Arial CE"/>
      <family val="2"/>
      <charset val="238"/>
    </font>
    <font>
      <b/>
      <i/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3" fontId="0" fillId="0" borderId="0" xfId="0" applyNumberFormat="1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5" xfId="0" applyFont="1" applyBorder="1"/>
    <xf numFmtId="0" fontId="2" fillId="0" borderId="0" xfId="0" applyFont="1" applyBorder="1"/>
    <xf numFmtId="0" fontId="1" fillId="0" borderId="6" xfId="0" applyFont="1" applyBorder="1"/>
    <xf numFmtId="0" fontId="1" fillId="0" borderId="5" xfId="0" applyFont="1" applyBorder="1"/>
    <xf numFmtId="0" fontId="1" fillId="0" borderId="0" xfId="0" applyFont="1" applyBorder="1"/>
    <xf numFmtId="3" fontId="2" fillId="0" borderId="5" xfId="0" applyNumberFormat="1" applyFont="1" applyBorder="1"/>
    <xf numFmtId="0" fontId="1" fillId="0" borderId="7" xfId="0" applyFont="1" applyBorder="1"/>
    <xf numFmtId="0" fontId="2" fillId="0" borderId="8" xfId="0" applyFont="1" applyBorder="1"/>
    <xf numFmtId="3" fontId="2" fillId="0" borderId="8" xfId="0" applyNumberFormat="1" applyFont="1" applyBorder="1"/>
    <xf numFmtId="3" fontId="2" fillId="0" borderId="0" xfId="0" applyNumberFormat="1" applyFont="1" applyBorder="1"/>
    <xf numFmtId="0" fontId="2" fillId="0" borderId="9" xfId="0" applyFont="1" applyBorder="1"/>
    <xf numFmtId="0" fontId="1" fillId="0" borderId="10" xfId="0" applyFont="1" applyBorder="1"/>
    <xf numFmtId="0" fontId="2" fillId="0" borderId="10" xfId="0" applyFont="1" applyBorder="1"/>
    <xf numFmtId="0" fontId="2" fillId="0" borderId="3" xfId="0" applyFont="1" applyBorder="1"/>
    <xf numFmtId="0" fontId="2" fillId="0" borderId="4" xfId="0" applyFont="1" applyBorder="1"/>
    <xf numFmtId="3" fontId="2" fillId="0" borderId="7" xfId="0" applyNumberFormat="1" applyFont="1" applyBorder="1"/>
    <xf numFmtId="164" fontId="2" fillId="0" borderId="3" xfId="0" applyNumberFormat="1" applyFont="1" applyBorder="1"/>
    <xf numFmtId="0" fontId="2" fillId="0" borderId="9" xfId="0" applyFont="1" applyFill="1" applyBorder="1"/>
    <xf numFmtId="3" fontId="2" fillId="0" borderId="3" xfId="0" applyNumberFormat="1" applyFont="1" applyBorder="1"/>
    <xf numFmtId="0" fontId="2" fillId="0" borderId="0" xfId="0" applyFont="1" applyFill="1" applyBorder="1"/>
    <xf numFmtId="0" fontId="2" fillId="0" borderId="11" xfId="0" applyFont="1" applyFill="1" applyBorder="1"/>
    <xf numFmtId="0" fontId="1" fillId="0" borderId="4" xfId="0" applyFont="1" applyFill="1" applyBorder="1"/>
    <xf numFmtId="3" fontId="2" fillId="0" borderId="12" xfId="0" applyNumberFormat="1" applyFont="1" applyBorder="1"/>
    <xf numFmtId="3" fontId="2" fillId="0" borderId="9" xfId="0" applyNumberFormat="1" applyFont="1" applyBorder="1"/>
    <xf numFmtId="3" fontId="2" fillId="0" borderId="1" xfId="0" applyNumberFormat="1" applyFont="1" applyBorder="1"/>
    <xf numFmtId="0" fontId="2" fillId="0" borderId="1" xfId="0" applyFont="1" applyBorder="1"/>
    <xf numFmtId="3" fontId="1" fillId="0" borderId="8" xfId="0" applyNumberFormat="1" applyFont="1" applyBorder="1"/>
    <xf numFmtId="3" fontId="1" fillId="0" borderId="12" xfId="0" applyNumberFormat="1" applyFont="1" applyBorder="1"/>
    <xf numFmtId="3" fontId="1" fillId="0" borderId="3" xfId="0" applyNumberFormat="1" applyFont="1" applyBorder="1"/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2" fillId="0" borderId="5" xfId="0" applyNumberFormat="1" applyFont="1" applyBorder="1" applyAlignment="1">
      <alignment wrapText="1"/>
    </xf>
    <xf numFmtId="3" fontId="2" fillId="0" borderId="12" xfId="0" applyNumberFormat="1" applyFont="1" applyBorder="1" applyAlignment="1">
      <alignment wrapText="1"/>
    </xf>
    <xf numFmtId="0" fontId="1" fillId="0" borderId="13" xfId="0" applyFont="1" applyBorder="1"/>
    <xf numFmtId="0" fontId="1" fillId="0" borderId="3" xfId="0" applyFont="1" applyBorder="1" applyAlignment="1">
      <alignment horizontal="center"/>
    </xf>
    <xf numFmtId="0" fontId="1" fillId="0" borderId="1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quotePrefix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1" fillId="0" borderId="3" xfId="0" quotePrefix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3" fontId="2" fillId="0" borderId="12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9" xfId="0" applyBorder="1"/>
    <xf numFmtId="0" fontId="0" fillId="0" borderId="6" xfId="0" applyBorder="1"/>
    <xf numFmtId="0" fontId="0" fillId="0" borderId="20" xfId="0" applyBorder="1"/>
    <xf numFmtId="3" fontId="1" fillId="0" borderId="12" xfId="0" applyNumberFormat="1" applyFont="1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2" xfId="0" applyFont="1" applyBorder="1"/>
    <xf numFmtId="0" fontId="2" fillId="0" borderId="23" xfId="0" applyFont="1" applyBorder="1"/>
    <xf numFmtId="0" fontId="1" fillId="0" borderId="1" xfId="0" applyFont="1" applyBorder="1" applyAlignment="1">
      <alignment wrapText="1"/>
    </xf>
    <xf numFmtId="0" fontId="2" fillId="0" borderId="5" xfId="0" applyFont="1" applyFill="1" applyBorder="1"/>
    <xf numFmtId="0" fontId="2" fillId="0" borderId="8" xfId="0" applyFont="1" applyFill="1" applyBorder="1"/>
    <xf numFmtId="0" fontId="1" fillId="0" borderId="3" xfId="0" applyFont="1" applyFill="1" applyBorder="1"/>
    <xf numFmtId="0" fontId="1" fillId="0" borderId="9" xfId="0" applyFont="1" applyBorder="1"/>
    <xf numFmtId="0" fontId="1" fillId="0" borderId="23" xfId="0" applyFont="1" applyBorder="1" applyAlignment="1">
      <alignment wrapText="1"/>
    </xf>
    <xf numFmtId="0" fontId="1" fillId="0" borderId="22" xfId="0" applyFont="1" applyBorder="1" applyAlignment="1">
      <alignment wrapText="1"/>
    </xf>
    <xf numFmtId="3" fontId="2" fillId="0" borderId="4" xfId="0" applyNumberFormat="1" applyFont="1" applyBorder="1"/>
    <xf numFmtId="3" fontId="2" fillId="0" borderId="24" xfId="0" applyNumberFormat="1" applyFont="1" applyBorder="1"/>
    <xf numFmtId="3" fontId="1" fillId="0" borderId="0" xfId="0" applyNumberFormat="1" applyFont="1" applyBorder="1"/>
    <xf numFmtId="164" fontId="2" fillId="0" borderId="5" xfId="0" applyNumberFormat="1" applyFont="1" applyBorder="1"/>
    <xf numFmtId="164" fontId="2" fillId="0" borderId="8" xfId="0" applyNumberFormat="1" applyFont="1" applyBorder="1" applyAlignment="1"/>
    <xf numFmtId="164" fontId="2" fillId="0" borderId="12" xfId="0" applyNumberFormat="1" applyFont="1" applyBorder="1" applyAlignment="1"/>
    <xf numFmtId="164" fontId="2" fillId="0" borderId="5" xfId="0" applyNumberFormat="1" applyFont="1" applyBorder="1" applyAlignment="1"/>
    <xf numFmtId="164" fontId="2" fillId="0" borderId="8" xfId="0" applyNumberFormat="1" applyFont="1" applyBorder="1"/>
    <xf numFmtId="164" fontId="2" fillId="0" borderId="12" xfId="0" applyNumberFormat="1" applyFont="1" applyBorder="1" applyAlignment="1">
      <alignment horizontal="right"/>
    </xf>
    <xf numFmtId="164" fontId="2" fillId="0" borderId="12" xfId="0" applyNumberFormat="1" applyFont="1" applyBorder="1"/>
    <xf numFmtId="164" fontId="1" fillId="0" borderId="8" xfId="0" applyNumberFormat="1" applyFont="1" applyBorder="1"/>
    <xf numFmtId="164" fontId="1" fillId="0" borderId="12" xfId="0" applyNumberFormat="1" applyFont="1" applyBorder="1" applyAlignment="1">
      <alignment horizontal="right"/>
    </xf>
    <xf numFmtId="164" fontId="1" fillId="0" borderId="12" xfId="0" applyNumberFormat="1" applyFont="1" applyBorder="1"/>
    <xf numFmtId="164" fontId="1" fillId="0" borderId="3" xfId="0" applyNumberFormat="1" applyFont="1" applyBorder="1"/>
    <xf numFmtId="3" fontId="1" fillId="0" borderId="25" xfId="0" applyNumberFormat="1" applyFont="1" applyBorder="1"/>
    <xf numFmtId="0" fontId="2" fillId="0" borderId="8" xfId="0" quotePrefix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26" xfId="0" applyBorder="1"/>
    <xf numFmtId="3" fontId="2" fillId="0" borderId="27" xfId="0" applyNumberFormat="1" applyFont="1" applyBorder="1"/>
    <xf numFmtId="0" fontId="2" fillId="0" borderId="27" xfId="0" applyFont="1" applyBorder="1" applyAlignment="1">
      <alignment horizontal="center"/>
    </xf>
    <xf numFmtId="3" fontId="2" fillId="0" borderId="27" xfId="0" applyNumberFormat="1" applyFont="1" applyBorder="1" applyAlignment="1">
      <alignment horizontal="center"/>
    </xf>
    <xf numFmtId="0" fontId="1" fillId="0" borderId="10" xfId="0" applyFont="1" applyBorder="1" applyAlignment="1">
      <alignment wrapText="1"/>
    </xf>
    <xf numFmtId="0" fontId="2" fillId="0" borderId="2" xfId="0" applyFont="1" applyBorder="1"/>
    <xf numFmtId="0" fontId="0" fillId="0" borderId="4" xfId="0" applyBorder="1"/>
    <xf numFmtId="0" fontId="2" fillId="0" borderId="28" xfId="0" applyFont="1" applyBorder="1" applyAlignment="1">
      <alignment horizontal="center"/>
    </xf>
    <xf numFmtId="0" fontId="2" fillId="0" borderId="7" xfId="0" applyFont="1" applyBorder="1"/>
    <xf numFmtId="3" fontId="1" fillId="0" borderId="27" xfId="0" applyNumberFormat="1" applyFont="1" applyBorder="1"/>
    <xf numFmtId="3" fontId="1" fillId="0" borderId="4" xfId="0" applyNumberFormat="1" applyFon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3" fontId="0" fillId="0" borderId="32" xfId="0" applyNumberFormat="1" applyBorder="1"/>
    <xf numFmtId="0" fontId="0" fillId="0" borderId="33" xfId="0" applyBorder="1"/>
    <xf numFmtId="0" fontId="1" fillId="0" borderId="31" xfId="0" applyFont="1" applyBorder="1"/>
    <xf numFmtId="0" fontId="1" fillId="0" borderId="32" xfId="0" applyFont="1" applyBorder="1"/>
    <xf numFmtId="0" fontId="0" fillId="0" borderId="34" xfId="0" applyBorder="1"/>
    <xf numFmtId="164" fontId="1" fillId="0" borderId="29" xfId="0" applyNumberFormat="1" applyFont="1" applyBorder="1"/>
    <xf numFmtId="0" fontId="3" fillId="0" borderId="0" xfId="0" applyFont="1" applyBorder="1"/>
    <xf numFmtId="0" fontId="2" fillId="0" borderId="24" xfId="0" applyFont="1" applyBorder="1"/>
    <xf numFmtId="0" fontId="0" fillId="0" borderId="0" xfId="0" applyBorder="1"/>
    <xf numFmtId="3" fontId="4" fillId="0" borderId="8" xfId="0" applyNumberFormat="1" applyFont="1" applyBorder="1"/>
    <xf numFmtId="0" fontId="4" fillId="0" borderId="30" xfId="0" applyFont="1" applyBorder="1"/>
    <xf numFmtId="164" fontId="4" fillId="0" borderId="8" xfId="0" applyNumberFormat="1" applyFont="1" applyBorder="1" applyAlignment="1"/>
    <xf numFmtId="164" fontId="4" fillId="0" borderId="8" xfId="0" applyNumberFormat="1" applyFont="1" applyBorder="1" applyAlignment="1">
      <alignment horizontal="right"/>
    </xf>
    <xf numFmtId="164" fontId="4" fillId="0" borderId="9" xfId="0" applyNumberFormat="1" applyFont="1" applyBorder="1" applyAlignment="1">
      <alignment horizontal="right"/>
    </xf>
    <xf numFmtId="3" fontId="4" fillId="0" borderId="9" xfId="0" applyNumberFormat="1" applyFont="1" applyBorder="1"/>
    <xf numFmtId="0" fontId="4" fillId="0" borderId="29" xfId="0" applyFont="1" applyBorder="1"/>
    <xf numFmtId="0" fontId="4" fillId="0" borderId="8" xfId="0" applyFont="1" applyBorder="1"/>
    <xf numFmtId="0" fontId="4" fillId="0" borderId="9" xfId="0" applyFont="1" applyBorder="1"/>
    <xf numFmtId="164" fontId="4" fillId="0" borderId="8" xfId="0" applyNumberFormat="1" applyFont="1" applyBorder="1"/>
    <xf numFmtId="164" fontId="4" fillId="0" borderId="11" xfId="0" applyNumberFormat="1" applyFont="1" applyBorder="1" applyAlignment="1"/>
    <xf numFmtId="164" fontId="4" fillId="0" borderId="11" xfId="0" applyNumberFormat="1" applyFont="1" applyBorder="1"/>
    <xf numFmtId="164" fontId="4" fillId="0" borderId="9" xfId="0" applyNumberFormat="1" applyFont="1" applyBorder="1"/>
    <xf numFmtId="0" fontId="4" fillId="0" borderId="35" xfId="0" applyFont="1" applyBorder="1"/>
    <xf numFmtId="3" fontId="2" fillId="0" borderId="12" xfId="0" applyNumberFormat="1" applyFont="1" applyBorder="1" applyAlignment="1">
      <alignment horizontal="right"/>
    </xf>
    <xf numFmtId="0" fontId="0" fillId="0" borderId="29" xfId="0" applyBorder="1" applyAlignment="1">
      <alignment horizontal="center"/>
    </xf>
    <xf numFmtId="3" fontId="4" fillId="0" borderId="30" xfId="0" applyNumberFormat="1" applyFont="1" applyBorder="1"/>
    <xf numFmtId="0" fontId="1" fillId="0" borderId="36" xfId="0" applyFont="1" applyBorder="1" applyAlignment="1">
      <alignment horizontal="center"/>
    </xf>
    <xf numFmtId="0" fontId="2" fillId="0" borderId="12" xfId="0" applyFont="1" applyBorder="1"/>
    <xf numFmtId="0" fontId="0" fillId="0" borderId="12" xfId="0" applyBorder="1"/>
    <xf numFmtId="3" fontId="2" fillId="0" borderId="23" xfId="0" applyNumberFormat="1" applyFont="1" applyBorder="1"/>
    <xf numFmtId="0" fontId="2" fillId="0" borderId="10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4" fillId="0" borderId="25" xfId="0" applyNumberFormat="1" applyFont="1" applyBorder="1"/>
    <xf numFmtId="3" fontId="2" fillId="0" borderId="8" xfId="0" applyNumberFormat="1" applyFont="1" applyBorder="1" applyAlignment="1">
      <alignment horizontal="center"/>
    </xf>
    <xf numFmtId="0" fontId="0" fillId="0" borderId="8" xfId="0" applyBorder="1"/>
    <xf numFmtId="0" fontId="1" fillId="0" borderId="25" xfId="0" applyFont="1" applyBorder="1" applyAlignment="1">
      <alignment horizontal="center"/>
    </xf>
    <xf numFmtId="0" fontId="1" fillId="0" borderId="25" xfId="0" applyFont="1" applyBorder="1"/>
    <xf numFmtId="0" fontId="1" fillId="0" borderId="37" xfId="0" applyFont="1" applyBorder="1" applyAlignment="1">
      <alignment horizontal="center"/>
    </xf>
    <xf numFmtId="0" fontId="1" fillId="0" borderId="38" xfId="0" applyFont="1" applyBorder="1"/>
    <xf numFmtId="3" fontId="4" fillId="0" borderId="2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3" fontId="4" fillId="0" borderId="39" xfId="0" applyNumberFormat="1" applyFont="1" applyBorder="1" applyAlignment="1">
      <alignment horizontal="center"/>
    </xf>
    <xf numFmtId="0" fontId="4" fillId="0" borderId="38" xfId="0" applyFont="1" applyBorder="1"/>
    <xf numFmtId="3" fontId="2" fillId="0" borderId="18" xfId="0" applyNumberFormat="1" applyFont="1" applyBorder="1"/>
    <xf numFmtId="0" fontId="0" fillId="0" borderId="40" xfId="0" applyBorder="1"/>
    <xf numFmtId="0" fontId="2" fillId="0" borderId="11" xfId="0" applyFont="1" applyBorder="1" applyAlignment="1">
      <alignment horizontal="left"/>
    </xf>
    <xf numFmtId="3" fontId="2" fillId="0" borderId="24" xfId="0" applyNumberFormat="1" applyFont="1" applyBorder="1" applyAlignment="1">
      <alignment horizontal="center"/>
    </xf>
    <xf numFmtId="0" fontId="2" fillId="0" borderId="10" xfId="0" quotePrefix="1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8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3" fontId="2" fillId="0" borderId="41" xfId="0" applyNumberFormat="1" applyFont="1" applyBorder="1" applyAlignment="1">
      <alignment horizontal="center"/>
    </xf>
    <xf numFmtId="0" fontId="0" fillId="0" borderId="18" xfId="0" applyBorder="1"/>
    <xf numFmtId="0" fontId="0" fillId="0" borderId="5" xfId="0" applyBorder="1"/>
    <xf numFmtId="3" fontId="2" fillId="0" borderId="11" xfId="0" applyNumberFormat="1" applyFont="1" applyBorder="1" applyAlignment="1">
      <alignment horizontal="center"/>
    </xf>
    <xf numFmtId="3" fontId="4" fillId="0" borderId="42" xfId="0" applyNumberFormat="1" applyFont="1" applyBorder="1"/>
    <xf numFmtId="3" fontId="4" fillId="0" borderId="42" xfId="0" applyNumberFormat="1" applyFont="1" applyBorder="1" applyAlignment="1">
      <alignment horizontal="center"/>
    </xf>
    <xf numFmtId="0" fontId="4" fillId="0" borderId="36" xfId="0" applyFont="1" applyBorder="1"/>
    <xf numFmtId="3" fontId="4" fillId="0" borderId="3" xfId="0" applyNumberFormat="1" applyFont="1" applyBorder="1"/>
    <xf numFmtId="0" fontId="2" fillId="0" borderId="8" xfId="0" applyFont="1" applyBorder="1" applyAlignment="1">
      <alignment horizontal="left"/>
    </xf>
    <xf numFmtId="0" fontId="2" fillId="0" borderId="23" xfId="0" applyFont="1" applyFill="1" applyBorder="1"/>
    <xf numFmtId="3" fontId="2" fillId="0" borderId="8" xfId="0" applyNumberFormat="1" applyFont="1" applyBorder="1" applyAlignment="1">
      <alignment wrapText="1"/>
    </xf>
    <xf numFmtId="3" fontId="1" fillId="0" borderId="22" xfId="0" applyNumberFormat="1" applyFont="1" applyBorder="1"/>
    <xf numFmtId="3" fontId="1" fillId="0" borderId="3" xfId="0" applyNumberFormat="1" applyFont="1" applyBorder="1" applyAlignment="1">
      <alignment wrapText="1"/>
    </xf>
    <xf numFmtId="164" fontId="1" fillId="0" borderId="25" xfId="0" applyNumberFormat="1" applyFont="1" applyBorder="1"/>
    <xf numFmtId="3" fontId="2" fillId="0" borderId="18" xfId="0" applyNumberFormat="1" applyFont="1" applyBorder="1" applyAlignment="1">
      <alignment horizontal="center"/>
    </xf>
    <xf numFmtId="3" fontId="2" fillId="0" borderId="28" xfId="0" applyNumberFormat="1" applyFont="1" applyBorder="1" applyAlignment="1">
      <alignment horizontal="center"/>
    </xf>
    <xf numFmtId="3" fontId="0" fillId="0" borderId="18" xfId="0" applyNumberFormat="1" applyBorder="1"/>
    <xf numFmtId="3" fontId="0" fillId="0" borderId="8" xfId="0" applyNumberFormat="1" applyBorder="1"/>
    <xf numFmtId="3" fontId="0" fillId="0" borderId="12" xfId="0" applyNumberFormat="1" applyBorder="1"/>
    <xf numFmtId="164" fontId="1" fillId="0" borderId="8" xfId="0" applyNumberFormat="1" applyFont="1" applyBorder="1" applyAlignment="1">
      <alignment horizontal="right"/>
    </xf>
    <xf numFmtId="164" fontId="4" fillId="0" borderId="3" xfId="0" applyNumberFormat="1" applyFont="1" applyBorder="1"/>
    <xf numFmtId="3" fontId="4" fillId="0" borderId="4" xfId="0" applyNumberFormat="1" applyFont="1" applyBorder="1" applyAlignment="1">
      <alignment horizontal="center"/>
    </xf>
    <xf numFmtId="164" fontId="4" fillId="0" borderId="25" xfId="0" applyNumberFormat="1" applyFont="1" applyBorder="1" applyAlignment="1"/>
    <xf numFmtId="0" fontId="4" fillId="0" borderId="25" xfId="0" applyFont="1" applyBorder="1"/>
    <xf numFmtId="0" fontId="4" fillId="0" borderId="31" xfId="0" applyFont="1" applyBorder="1"/>
    <xf numFmtId="49" fontId="2" fillId="0" borderId="0" xfId="0" applyNumberFormat="1" applyFont="1" applyBorder="1" applyAlignment="1">
      <alignment horizontal="left" wrapText="1"/>
    </xf>
    <xf numFmtId="0" fontId="1" fillId="0" borderId="11" xfId="0" applyFont="1" applyBorder="1"/>
    <xf numFmtId="164" fontId="2" fillId="0" borderId="18" xfId="0" applyNumberFormat="1" applyFont="1" applyBorder="1"/>
    <xf numFmtId="3" fontId="4" fillId="0" borderId="5" xfId="0" applyNumberFormat="1" applyFont="1" applyBorder="1"/>
    <xf numFmtId="0" fontId="0" fillId="0" borderId="3" xfId="0" applyBorder="1"/>
    <xf numFmtId="164" fontId="2" fillId="0" borderId="15" xfId="0" applyNumberFormat="1" applyFont="1" applyBorder="1"/>
    <xf numFmtId="0" fontId="0" fillId="0" borderId="43" xfId="0" applyBorder="1"/>
    <xf numFmtId="0" fontId="1" fillId="0" borderId="20" xfId="0" applyFont="1" applyBorder="1"/>
    <xf numFmtId="0" fontId="1" fillId="0" borderId="6" xfId="0" applyFont="1" applyBorder="1" applyAlignment="1">
      <alignment horizontal="center"/>
    </xf>
    <xf numFmtId="164" fontId="2" fillId="0" borderId="8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71"/>
  <sheetViews>
    <sheetView tabSelected="1" topLeftCell="A144" workbookViewId="0">
      <selection activeCell="F164" sqref="F164"/>
    </sheetView>
  </sheetViews>
  <sheetFormatPr defaultRowHeight="12.75"/>
  <cols>
    <col min="1" max="1" width="2.7109375" customWidth="1"/>
    <col min="2" max="2" width="5.140625" customWidth="1"/>
    <col min="3" max="3" width="7.140625" customWidth="1"/>
    <col min="4" max="4" width="38.7109375" customWidth="1"/>
    <col min="5" max="5" width="14.42578125" customWidth="1"/>
    <col min="6" max="6" width="15.5703125" customWidth="1"/>
    <col min="7" max="7" width="12.28515625" customWidth="1"/>
    <col min="8" max="8" width="13" customWidth="1"/>
    <col min="9" max="9" width="14.140625" customWidth="1"/>
    <col min="10" max="10" width="13.5703125" customWidth="1"/>
    <col min="11" max="11" width="13.140625" customWidth="1"/>
    <col min="12" max="12" width="13.5703125" customWidth="1"/>
  </cols>
  <sheetData>
    <row r="1" spans="1:12">
      <c r="C1" s="3"/>
      <c r="D1" s="3"/>
      <c r="E1" s="3"/>
      <c r="F1" s="3"/>
      <c r="G1" s="3"/>
      <c r="H1" s="3"/>
      <c r="I1" s="3" t="s">
        <v>80</v>
      </c>
      <c r="J1" s="3"/>
      <c r="K1" s="3"/>
    </row>
    <row r="2" spans="1:12">
      <c r="C2" s="3"/>
      <c r="D2" s="3"/>
      <c r="E2" s="3"/>
      <c r="F2" s="3"/>
      <c r="G2" s="3"/>
      <c r="H2" s="3"/>
      <c r="I2" s="3" t="s">
        <v>150</v>
      </c>
      <c r="J2" s="3"/>
      <c r="K2" s="3"/>
    </row>
    <row r="3" spans="1:12">
      <c r="C3" s="3"/>
      <c r="D3" s="2" t="s">
        <v>43</v>
      </c>
      <c r="E3" s="2"/>
      <c r="F3" s="3"/>
      <c r="G3" s="3"/>
      <c r="H3" s="3"/>
      <c r="I3" s="3" t="s">
        <v>4</v>
      </c>
      <c r="J3" s="3"/>
      <c r="K3" s="3"/>
    </row>
    <row r="4" spans="1:12">
      <c r="C4" s="3"/>
      <c r="D4" s="2" t="s">
        <v>11</v>
      </c>
      <c r="E4" s="2"/>
      <c r="F4" s="3"/>
      <c r="G4" s="3"/>
      <c r="H4" s="3"/>
      <c r="I4" s="3" t="s">
        <v>151</v>
      </c>
      <c r="J4" s="3"/>
      <c r="K4" s="3"/>
    </row>
    <row r="5" spans="1:12">
      <c r="C5" s="2"/>
      <c r="D5" s="2" t="s">
        <v>44</v>
      </c>
      <c r="E5" s="2"/>
      <c r="F5" s="2"/>
      <c r="G5" s="12"/>
      <c r="H5" s="12"/>
      <c r="I5" s="2"/>
      <c r="J5" s="2"/>
      <c r="K5" s="3"/>
    </row>
    <row r="6" spans="1:12" ht="13.5" thickBot="1">
      <c r="C6" s="2"/>
      <c r="D6" s="2"/>
      <c r="E6" s="2"/>
      <c r="F6" s="2"/>
      <c r="G6" s="12"/>
      <c r="H6" s="12"/>
      <c r="I6" s="2"/>
      <c r="J6" s="2" t="s">
        <v>31</v>
      </c>
      <c r="K6" s="3"/>
      <c r="L6" s="102"/>
    </row>
    <row r="7" spans="1:12" ht="25.5">
      <c r="A7" s="60"/>
      <c r="B7" s="4"/>
      <c r="C7" s="41"/>
      <c r="D7" s="5"/>
      <c r="E7" s="68" t="s">
        <v>53</v>
      </c>
      <c r="F7" s="4"/>
      <c r="G7" s="43"/>
      <c r="H7" s="4"/>
      <c r="I7" s="5"/>
      <c r="J7" s="5"/>
      <c r="K7" s="101"/>
      <c r="L7" s="112"/>
    </row>
    <row r="8" spans="1:12" ht="64.5" thickBot="1">
      <c r="A8" s="10" t="s">
        <v>58</v>
      </c>
      <c r="B8" s="11" t="s">
        <v>0</v>
      </c>
      <c r="C8" s="11" t="s">
        <v>59</v>
      </c>
      <c r="D8" s="12" t="s">
        <v>3</v>
      </c>
      <c r="E8" s="44" t="s">
        <v>54</v>
      </c>
      <c r="F8" s="37" t="s">
        <v>55</v>
      </c>
      <c r="G8" s="73" t="s">
        <v>72</v>
      </c>
      <c r="H8" s="100" t="s">
        <v>56</v>
      </c>
      <c r="I8" s="14" t="s">
        <v>57</v>
      </c>
      <c r="J8" s="7"/>
      <c r="K8" s="22"/>
      <c r="L8" s="96"/>
    </row>
    <row r="9" spans="1:12" ht="13.5" thickBot="1">
      <c r="A9" s="62"/>
      <c r="B9" s="6"/>
      <c r="C9" s="6"/>
      <c r="D9" s="7"/>
      <c r="E9" s="6"/>
      <c r="F9" s="42"/>
      <c r="G9" s="74"/>
      <c r="H9" s="6"/>
      <c r="I9" s="42">
        <v>2008</v>
      </c>
      <c r="J9" s="42">
        <v>2009</v>
      </c>
      <c r="K9" s="54">
        <v>2010</v>
      </c>
      <c r="L9" s="137" t="s">
        <v>76</v>
      </c>
    </row>
    <row r="10" spans="1:12">
      <c r="A10" s="64" t="s">
        <v>60</v>
      </c>
      <c r="B10" s="45" t="s">
        <v>61</v>
      </c>
      <c r="C10" s="45" t="s">
        <v>62</v>
      </c>
      <c r="D10" s="46" t="s">
        <v>12</v>
      </c>
      <c r="E10" s="45" t="s">
        <v>63</v>
      </c>
      <c r="F10" s="45" t="s">
        <v>64</v>
      </c>
      <c r="G10" s="47" t="s">
        <v>38</v>
      </c>
      <c r="H10" s="45" t="s">
        <v>39</v>
      </c>
      <c r="I10" s="45" t="s">
        <v>40</v>
      </c>
      <c r="J10" s="45" t="s">
        <v>41</v>
      </c>
      <c r="K10" s="46" t="s">
        <v>42</v>
      </c>
      <c r="L10" s="135" t="s">
        <v>89</v>
      </c>
    </row>
    <row r="11" spans="1:12">
      <c r="A11" s="65"/>
      <c r="B11" s="48"/>
      <c r="C11" s="48"/>
      <c r="D11" s="49"/>
      <c r="E11" s="48"/>
      <c r="F11" s="48"/>
      <c r="G11" s="49"/>
      <c r="H11" s="59"/>
      <c r="I11" s="59"/>
      <c r="J11" s="59"/>
      <c r="K11" s="103"/>
      <c r="L11" s="108"/>
    </row>
    <row r="12" spans="1:12" ht="13.5" thickBot="1">
      <c r="A12" s="196" t="s">
        <v>123</v>
      </c>
      <c r="B12" s="53" t="s">
        <v>65</v>
      </c>
      <c r="C12" s="53"/>
      <c r="D12" s="54" t="s">
        <v>66</v>
      </c>
      <c r="E12" s="56"/>
      <c r="F12" s="56"/>
      <c r="G12" s="55"/>
      <c r="H12" s="56"/>
      <c r="I12" s="56"/>
      <c r="J12" s="56"/>
      <c r="K12" s="55"/>
      <c r="L12" s="109"/>
    </row>
    <row r="13" spans="1:12" ht="13.5" thickBot="1">
      <c r="A13" s="65"/>
      <c r="B13" s="48"/>
      <c r="C13" s="50" t="s">
        <v>75</v>
      </c>
      <c r="D13" s="51" t="s">
        <v>124</v>
      </c>
      <c r="E13" s="48" t="s">
        <v>70</v>
      </c>
      <c r="F13" s="48"/>
      <c r="G13" s="49"/>
      <c r="H13" s="167" t="s">
        <v>2</v>
      </c>
      <c r="I13" s="168">
        <f>SUM(I14:I16)</f>
        <v>840000</v>
      </c>
      <c r="J13" s="168">
        <f>SUM(J14:J16)</f>
        <v>0</v>
      </c>
      <c r="K13" s="168">
        <f>SUM(K14:K16)</f>
        <v>0</v>
      </c>
      <c r="L13" s="169">
        <v>0</v>
      </c>
    </row>
    <row r="14" spans="1:12">
      <c r="A14" s="65"/>
      <c r="B14" s="48"/>
      <c r="C14" s="50"/>
      <c r="D14" s="51" t="s">
        <v>67</v>
      </c>
      <c r="E14" s="48" t="s">
        <v>71</v>
      </c>
      <c r="F14" s="48">
        <v>2008</v>
      </c>
      <c r="G14" s="94">
        <v>840000</v>
      </c>
      <c r="H14" s="16" t="s">
        <v>35</v>
      </c>
      <c r="I14" s="144">
        <v>840000</v>
      </c>
      <c r="J14" s="52">
        <v>0</v>
      </c>
      <c r="K14" s="92">
        <v>0</v>
      </c>
      <c r="L14" s="107">
        <v>0</v>
      </c>
    </row>
    <row r="15" spans="1:12" ht="25.5">
      <c r="A15" s="65"/>
      <c r="B15" s="48"/>
      <c r="C15" s="50"/>
      <c r="D15" s="51" t="s">
        <v>68</v>
      </c>
      <c r="E15" s="48"/>
      <c r="F15" s="48"/>
      <c r="G15" s="49"/>
      <c r="H15" s="40" t="s">
        <v>45</v>
      </c>
      <c r="I15" s="57">
        <v>0</v>
      </c>
      <c r="J15" s="57">
        <v>0</v>
      </c>
      <c r="K15" s="98">
        <v>0</v>
      </c>
      <c r="L15" s="108">
        <v>0</v>
      </c>
    </row>
    <row r="16" spans="1:12">
      <c r="A16" s="65"/>
      <c r="B16" s="48"/>
      <c r="C16" s="50"/>
      <c r="D16" s="91" t="s">
        <v>69</v>
      </c>
      <c r="E16" s="52"/>
      <c r="F16" s="52"/>
      <c r="G16" s="93"/>
      <c r="H16" s="30" t="s">
        <v>37</v>
      </c>
      <c r="I16" s="58">
        <v>0</v>
      </c>
      <c r="J16" s="57">
        <v>0</v>
      </c>
      <c r="K16" s="98">
        <v>0</v>
      </c>
      <c r="L16" s="110">
        <v>0</v>
      </c>
    </row>
    <row r="17" spans="1:12">
      <c r="A17" s="65"/>
      <c r="B17" s="48"/>
      <c r="C17" s="158"/>
      <c r="D17" s="160"/>
      <c r="E17" s="159"/>
      <c r="F17" s="48"/>
      <c r="G17" s="159"/>
      <c r="H17" s="154"/>
      <c r="I17" s="163"/>
      <c r="J17" s="59"/>
      <c r="K17" s="103"/>
      <c r="L17" s="164"/>
    </row>
    <row r="18" spans="1:12" ht="13.5" thickBot="1">
      <c r="A18" s="65"/>
      <c r="B18" s="48"/>
      <c r="C18" s="50" t="s">
        <v>75</v>
      </c>
      <c r="D18" s="161" t="s">
        <v>146</v>
      </c>
      <c r="E18" s="49" t="s">
        <v>70</v>
      </c>
      <c r="F18" s="48"/>
      <c r="G18" s="49"/>
      <c r="H18" s="170" t="s">
        <v>2</v>
      </c>
      <c r="I18" s="184">
        <f>SUM(I19:I21)</f>
        <v>130000</v>
      </c>
      <c r="J18" s="184">
        <f>SUM(J19:J21)</f>
        <v>2100000</v>
      </c>
      <c r="K18" s="184">
        <f>SUM(K19:K21)</f>
        <v>2230000</v>
      </c>
      <c r="L18" s="184">
        <f>SUM(L19:L21)</f>
        <v>2230000</v>
      </c>
    </row>
    <row r="19" spans="1:12">
      <c r="A19" s="65"/>
      <c r="B19" s="48"/>
      <c r="C19" s="158"/>
      <c r="D19" s="161" t="s">
        <v>103</v>
      </c>
      <c r="E19" s="49" t="s">
        <v>71</v>
      </c>
      <c r="F19" s="48"/>
      <c r="G19" s="49"/>
      <c r="H19" s="16" t="s">
        <v>35</v>
      </c>
      <c r="I19" s="166">
        <v>30000</v>
      </c>
      <c r="J19" s="144">
        <v>985000</v>
      </c>
      <c r="K19" s="151">
        <v>1115000</v>
      </c>
      <c r="L19" s="180">
        <v>1115000</v>
      </c>
    </row>
    <row r="20" spans="1:12" ht="25.5">
      <c r="A20" s="65"/>
      <c r="B20" s="48"/>
      <c r="C20" s="158"/>
      <c r="D20" s="161" t="s">
        <v>142</v>
      </c>
      <c r="E20" s="49"/>
      <c r="F20" s="48" t="s">
        <v>137</v>
      </c>
      <c r="G20" s="94">
        <v>6690000</v>
      </c>
      <c r="H20" s="40" t="s">
        <v>45</v>
      </c>
      <c r="I20" s="163">
        <v>0</v>
      </c>
      <c r="J20" s="59">
        <v>0</v>
      </c>
      <c r="K20" s="103">
        <v>0</v>
      </c>
      <c r="L20" s="164">
        <v>0</v>
      </c>
    </row>
    <row r="21" spans="1:12">
      <c r="A21" s="65"/>
      <c r="B21" s="48"/>
      <c r="C21" s="158"/>
      <c r="D21" s="161" t="s">
        <v>104</v>
      </c>
      <c r="E21" s="49"/>
      <c r="F21" s="48"/>
      <c r="G21" s="49"/>
      <c r="H21" s="154" t="s">
        <v>37</v>
      </c>
      <c r="I21" s="163">
        <v>100000</v>
      </c>
      <c r="J21" s="177">
        <v>1115000</v>
      </c>
      <c r="K21" s="178">
        <v>1115000</v>
      </c>
      <c r="L21" s="179">
        <v>1115000</v>
      </c>
    </row>
    <row r="22" spans="1:12">
      <c r="A22" s="65"/>
      <c r="B22" s="48"/>
      <c r="C22" s="158"/>
      <c r="D22" s="161" t="s">
        <v>106</v>
      </c>
      <c r="E22" s="49"/>
      <c r="F22" s="48"/>
      <c r="G22" s="49"/>
      <c r="H22" s="39"/>
      <c r="I22" s="142"/>
      <c r="J22" s="49"/>
      <c r="K22" s="48"/>
      <c r="L22" s="165"/>
    </row>
    <row r="23" spans="1:12">
      <c r="A23" s="65"/>
      <c r="B23" s="48"/>
      <c r="C23" s="158"/>
      <c r="D23" s="161" t="s">
        <v>105</v>
      </c>
      <c r="E23" s="49"/>
      <c r="F23" s="48"/>
      <c r="G23" s="49"/>
      <c r="H23" s="39"/>
      <c r="I23" s="142"/>
      <c r="J23" s="49"/>
      <c r="K23" s="48"/>
      <c r="L23" s="165"/>
    </row>
    <row r="24" spans="1:12">
      <c r="A24" s="65"/>
      <c r="B24" s="48"/>
      <c r="C24" s="158"/>
      <c r="D24" s="161" t="s">
        <v>107</v>
      </c>
      <c r="E24" s="49"/>
      <c r="F24" s="48"/>
      <c r="G24" s="49"/>
      <c r="H24" s="39"/>
      <c r="I24" s="142"/>
      <c r="J24" s="49"/>
      <c r="K24" s="48"/>
      <c r="L24" s="165"/>
    </row>
    <row r="25" spans="1:12">
      <c r="A25" s="65"/>
      <c r="B25" s="48"/>
      <c r="C25" s="158"/>
      <c r="D25" s="161" t="s">
        <v>108</v>
      </c>
      <c r="E25" s="49"/>
      <c r="F25" s="48"/>
      <c r="G25" s="49"/>
      <c r="H25" s="39"/>
      <c r="I25" s="142"/>
      <c r="J25" s="49"/>
      <c r="K25" s="48"/>
      <c r="L25" s="165"/>
    </row>
    <row r="26" spans="1:12">
      <c r="A26" s="65"/>
      <c r="B26" s="48"/>
      <c r="C26" s="158"/>
      <c r="D26" s="171"/>
      <c r="E26" s="92"/>
      <c r="F26" s="52"/>
      <c r="G26" s="92"/>
      <c r="H26" s="16"/>
      <c r="I26" s="144"/>
      <c r="J26" s="92"/>
      <c r="K26" s="52"/>
      <c r="L26" s="145"/>
    </row>
    <row r="27" spans="1:12" ht="13.5" thickBot="1">
      <c r="A27" s="65"/>
      <c r="B27" s="48"/>
      <c r="C27" s="50" t="s">
        <v>75</v>
      </c>
      <c r="D27" s="161" t="s">
        <v>147</v>
      </c>
      <c r="E27" s="49"/>
      <c r="F27" s="48"/>
      <c r="G27" s="49"/>
      <c r="H27" s="170" t="s">
        <v>2</v>
      </c>
      <c r="I27" s="152">
        <f>SUM(I28:I30)</f>
        <v>130000</v>
      </c>
      <c r="J27" s="152">
        <f>SUM(J28:J30)</f>
        <v>1380000</v>
      </c>
      <c r="K27" s="152">
        <f>SUM(K28:K30)</f>
        <v>1510000</v>
      </c>
      <c r="L27" s="152">
        <f>SUM(L28:L30)</f>
        <v>1510000</v>
      </c>
    </row>
    <row r="28" spans="1:12">
      <c r="A28" s="65"/>
      <c r="B28" s="48"/>
      <c r="C28" s="158"/>
      <c r="D28" s="161" t="s">
        <v>109</v>
      </c>
      <c r="E28" s="49"/>
      <c r="F28" s="48"/>
      <c r="G28" s="94">
        <v>4530000</v>
      </c>
      <c r="H28" s="16" t="s">
        <v>35</v>
      </c>
      <c r="I28" s="144">
        <v>130000</v>
      </c>
      <c r="J28" s="144">
        <v>625000</v>
      </c>
      <c r="K28" s="144">
        <v>755000</v>
      </c>
      <c r="L28" s="180">
        <v>755000</v>
      </c>
    </row>
    <row r="29" spans="1:12" ht="25.5">
      <c r="A29" s="65"/>
      <c r="B29" s="48"/>
      <c r="C29" s="158"/>
      <c r="D29" s="161" t="s">
        <v>110</v>
      </c>
      <c r="E29" s="49"/>
      <c r="F29" s="48" t="s">
        <v>137</v>
      </c>
      <c r="G29" s="49"/>
      <c r="H29" s="40" t="s">
        <v>45</v>
      </c>
      <c r="I29" s="58">
        <v>0</v>
      </c>
      <c r="J29" s="57">
        <v>0</v>
      </c>
      <c r="K29" s="57">
        <v>0</v>
      </c>
      <c r="L29" s="139">
        <v>0</v>
      </c>
    </row>
    <row r="30" spans="1:12">
      <c r="A30" s="65"/>
      <c r="B30" s="48"/>
      <c r="C30" s="158"/>
      <c r="D30" s="161" t="s">
        <v>141</v>
      </c>
      <c r="E30" s="49"/>
      <c r="F30" s="48"/>
      <c r="G30" s="49"/>
      <c r="H30" s="154" t="s">
        <v>37</v>
      </c>
      <c r="I30" s="58">
        <v>0</v>
      </c>
      <c r="J30" s="58">
        <v>755000</v>
      </c>
      <c r="K30" s="58">
        <v>755000</v>
      </c>
      <c r="L30" s="181">
        <v>755000</v>
      </c>
    </row>
    <row r="31" spans="1:12">
      <c r="A31" s="65"/>
      <c r="B31" s="48"/>
      <c r="C31" s="90"/>
      <c r="D31" s="91" t="s">
        <v>111</v>
      </c>
      <c r="E31" s="162"/>
      <c r="F31" s="52"/>
      <c r="G31" s="92"/>
      <c r="H31" s="16"/>
      <c r="I31" s="151"/>
      <c r="J31" s="52"/>
      <c r="K31" s="92">
        <v>0</v>
      </c>
      <c r="L31" s="145">
        <v>0</v>
      </c>
    </row>
    <row r="32" spans="1:12" ht="13.5" thickBot="1">
      <c r="A32" s="65"/>
      <c r="B32" s="48"/>
      <c r="C32" s="50" t="s">
        <v>74</v>
      </c>
      <c r="D32" s="51" t="s">
        <v>125</v>
      </c>
      <c r="E32" s="48" t="s">
        <v>70</v>
      </c>
      <c r="F32" s="48"/>
      <c r="G32" s="49"/>
      <c r="H32" s="143" t="s">
        <v>2</v>
      </c>
      <c r="I32" s="150">
        <f>SUM(I33:I35)</f>
        <v>0</v>
      </c>
      <c r="J32" s="150">
        <f>SUM(J33:J35)</f>
        <v>350000</v>
      </c>
      <c r="K32" s="152">
        <f>SUM(K33:K35)</f>
        <v>730000</v>
      </c>
      <c r="L32" s="153">
        <v>0</v>
      </c>
    </row>
    <row r="33" spans="1:12">
      <c r="A33" s="65"/>
      <c r="B33" s="48"/>
      <c r="C33" s="50"/>
      <c r="D33" s="51" t="s">
        <v>138</v>
      </c>
      <c r="E33" s="48" t="s">
        <v>71</v>
      </c>
      <c r="F33" s="48" t="s">
        <v>93</v>
      </c>
      <c r="G33" s="94">
        <v>1080000</v>
      </c>
      <c r="H33" s="16" t="s">
        <v>35</v>
      </c>
      <c r="I33" s="144">
        <v>0</v>
      </c>
      <c r="J33" s="144">
        <v>350000</v>
      </c>
      <c r="K33" s="151">
        <v>730000</v>
      </c>
      <c r="L33" s="107">
        <v>0</v>
      </c>
    </row>
    <row r="34" spans="1:12" ht="25.5">
      <c r="A34" s="65"/>
      <c r="B34" s="48"/>
      <c r="C34" s="50"/>
      <c r="D34" s="51"/>
      <c r="E34" s="48"/>
      <c r="F34" s="48"/>
      <c r="G34" s="49"/>
      <c r="H34" s="40" t="s">
        <v>45</v>
      </c>
      <c r="I34" s="57">
        <v>0</v>
      </c>
      <c r="J34" s="57">
        <v>0</v>
      </c>
      <c r="K34" s="98">
        <v>0</v>
      </c>
      <c r="L34" s="108">
        <v>0</v>
      </c>
    </row>
    <row r="35" spans="1:12">
      <c r="A35" s="65"/>
      <c r="B35" s="141"/>
      <c r="C35" s="50"/>
      <c r="D35" s="91"/>
      <c r="E35" s="52"/>
      <c r="F35" s="52"/>
      <c r="G35" s="92"/>
      <c r="H35" s="30" t="s">
        <v>37</v>
      </c>
      <c r="I35" s="52">
        <v>0</v>
      </c>
      <c r="J35" s="52"/>
      <c r="K35" s="92">
        <v>0</v>
      </c>
      <c r="L35" s="110">
        <v>0</v>
      </c>
    </row>
    <row r="36" spans="1:12">
      <c r="A36" s="65"/>
      <c r="B36" s="141"/>
      <c r="C36" s="50"/>
      <c r="D36" s="51"/>
      <c r="E36" s="48"/>
      <c r="F36" s="48"/>
      <c r="G36" s="49"/>
      <c r="H36" s="154"/>
      <c r="I36" s="48"/>
      <c r="J36" s="48"/>
      <c r="K36" s="49"/>
      <c r="L36" s="155"/>
    </row>
    <row r="37" spans="1:12" ht="13.5" thickBot="1">
      <c r="A37" s="65"/>
      <c r="B37" s="48"/>
      <c r="C37" s="50" t="s">
        <v>74</v>
      </c>
      <c r="D37" s="51" t="s">
        <v>94</v>
      </c>
      <c r="E37" s="48" t="s">
        <v>70</v>
      </c>
      <c r="F37" s="48"/>
      <c r="G37" s="49"/>
      <c r="H37" s="143" t="s">
        <v>2</v>
      </c>
      <c r="I37" s="150">
        <f>SUM(I38:I40)</f>
        <v>130000</v>
      </c>
      <c r="J37" s="146">
        <v>0</v>
      </c>
      <c r="K37" s="148">
        <v>0</v>
      </c>
      <c r="L37" s="149">
        <v>0</v>
      </c>
    </row>
    <row r="38" spans="1:12">
      <c r="A38" s="65"/>
      <c r="B38" s="48"/>
      <c r="C38" s="50"/>
      <c r="D38" s="51" t="s">
        <v>95</v>
      </c>
      <c r="E38" s="48" t="s">
        <v>71</v>
      </c>
      <c r="F38" s="48"/>
      <c r="G38" s="49"/>
      <c r="H38" s="16" t="s">
        <v>35</v>
      </c>
      <c r="I38" s="142">
        <v>130000</v>
      </c>
      <c r="J38" s="48">
        <v>0</v>
      </c>
      <c r="K38" s="49">
        <v>0</v>
      </c>
      <c r="L38" s="108">
        <v>0</v>
      </c>
    </row>
    <row r="39" spans="1:12" ht="25.5">
      <c r="A39" s="65"/>
      <c r="B39" s="48"/>
      <c r="C39" s="50"/>
      <c r="D39" s="51" t="s">
        <v>96</v>
      </c>
      <c r="E39" s="48"/>
      <c r="F39" s="48">
        <v>2008</v>
      </c>
      <c r="G39" s="94">
        <v>130000</v>
      </c>
      <c r="H39" s="40" t="s">
        <v>45</v>
      </c>
      <c r="I39" s="58">
        <v>0</v>
      </c>
      <c r="J39" s="57">
        <v>0</v>
      </c>
      <c r="K39" s="57">
        <v>0</v>
      </c>
      <c r="L39" s="139">
        <v>0</v>
      </c>
    </row>
    <row r="40" spans="1:12">
      <c r="A40" s="65"/>
      <c r="B40" s="48"/>
      <c r="C40" s="50"/>
      <c r="D40" s="156"/>
      <c r="E40" s="52"/>
      <c r="F40" s="52"/>
      <c r="G40" s="157"/>
      <c r="H40" s="30" t="s">
        <v>37</v>
      </c>
      <c r="I40" s="58">
        <v>0</v>
      </c>
      <c r="J40" s="57">
        <v>0</v>
      </c>
      <c r="K40" s="57">
        <v>0</v>
      </c>
      <c r="L40" s="139">
        <v>0</v>
      </c>
    </row>
    <row r="41" spans="1:12" ht="13.5" thickBot="1">
      <c r="A41" s="65"/>
      <c r="B41" s="48"/>
      <c r="C41" s="50" t="s">
        <v>74</v>
      </c>
      <c r="D41" s="51" t="s">
        <v>97</v>
      </c>
      <c r="E41" s="48"/>
      <c r="F41" s="48"/>
      <c r="G41" s="94"/>
      <c r="H41" s="143" t="s">
        <v>2</v>
      </c>
      <c r="I41" s="150">
        <f>SUM(I42:I44)</f>
        <v>120000</v>
      </c>
      <c r="J41" s="146">
        <v>0</v>
      </c>
      <c r="K41" s="146">
        <v>0</v>
      </c>
      <c r="L41" s="147">
        <v>0</v>
      </c>
    </row>
    <row r="42" spans="1:12">
      <c r="A42" s="65"/>
      <c r="B42" s="48"/>
      <c r="C42" s="50"/>
      <c r="D42" s="51" t="s">
        <v>98</v>
      </c>
      <c r="E42" s="48" t="s">
        <v>70</v>
      </c>
      <c r="F42" s="48"/>
      <c r="G42" s="94"/>
      <c r="H42" s="16" t="s">
        <v>35</v>
      </c>
      <c r="I42" s="144">
        <v>120000</v>
      </c>
      <c r="J42" s="52">
        <v>0</v>
      </c>
      <c r="K42" s="52">
        <v>0</v>
      </c>
      <c r="L42" s="145">
        <v>0</v>
      </c>
    </row>
    <row r="43" spans="1:12" ht="25.5">
      <c r="A43" s="65"/>
      <c r="B43" s="48"/>
      <c r="C43" s="50"/>
      <c r="D43" s="51" t="s">
        <v>99</v>
      </c>
      <c r="E43" s="48" t="s">
        <v>71</v>
      </c>
      <c r="F43" s="48">
        <v>2008</v>
      </c>
      <c r="G43" s="94">
        <v>120000</v>
      </c>
      <c r="H43" s="40" t="s">
        <v>45</v>
      </c>
      <c r="I43" s="58">
        <v>0</v>
      </c>
      <c r="J43" s="57">
        <v>0</v>
      </c>
      <c r="K43" s="57">
        <v>0</v>
      </c>
      <c r="L43" s="139">
        <v>0</v>
      </c>
    </row>
    <row r="44" spans="1:12">
      <c r="A44" s="65"/>
      <c r="B44" s="48"/>
      <c r="C44" s="90"/>
      <c r="D44" s="156" t="s">
        <v>100</v>
      </c>
      <c r="E44" s="52"/>
      <c r="F44" s="52"/>
      <c r="G44" s="93"/>
      <c r="H44" s="30" t="s">
        <v>37</v>
      </c>
      <c r="I44" s="58">
        <v>0</v>
      </c>
      <c r="J44" s="57">
        <v>0</v>
      </c>
      <c r="K44" s="57">
        <v>0</v>
      </c>
      <c r="L44" s="139">
        <v>0</v>
      </c>
    </row>
    <row r="45" spans="1:12">
      <c r="A45" s="65"/>
      <c r="B45" s="48"/>
      <c r="C45" s="50"/>
      <c r="D45" s="51"/>
      <c r="E45" s="48"/>
      <c r="F45" s="48"/>
      <c r="G45" s="49"/>
      <c r="H45" s="13"/>
      <c r="I45" s="142"/>
      <c r="J45" s="48"/>
      <c r="K45" s="49"/>
      <c r="L45" s="108"/>
    </row>
    <row r="46" spans="1:12" ht="13.5" thickBot="1">
      <c r="A46" s="195" t="s">
        <v>126</v>
      </c>
      <c r="B46" s="6">
        <v>600</v>
      </c>
      <c r="C46" s="6"/>
      <c r="D46" s="7" t="s">
        <v>7</v>
      </c>
      <c r="E46" s="6"/>
      <c r="F46" s="21"/>
      <c r="G46" s="75"/>
      <c r="H46" s="26"/>
      <c r="I46" s="26"/>
      <c r="J46" s="21"/>
      <c r="K46" s="22"/>
      <c r="L46" s="109"/>
    </row>
    <row r="47" spans="1:12">
      <c r="A47" s="61"/>
      <c r="B47" s="8"/>
      <c r="C47" s="8"/>
      <c r="D47" s="9"/>
      <c r="E47" s="8"/>
      <c r="F47" s="8"/>
      <c r="G47" s="17"/>
      <c r="H47" s="32"/>
      <c r="I47" s="78"/>
      <c r="J47" s="33"/>
      <c r="K47" s="9"/>
      <c r="L47" s="108"/>
    </row>
    <row r="48" spans="1:12">
      <c r="A48" s="61"/>
      <c r="B48" s="11"/>
      <c r="C48" s="8">
        <v>60016</v>
      </c>
      <c r="D48" s="117" t="s">
        <v>83</v>
      </c>
      <c r="E48" s="11"/>
      <c r="F48" s="8"/>
      <c r="G48" s="17"/>
      <c r="H48" s="13"/>
      <c r="I48" s="78"/>
      <c r="J48" s="8"/>
      <c r="K48" s="9"/>
      <c r="L48" s="108"/>
    </row>
    <row r="49" spans="1:12">
      <c r="A49" s="61"/>
      <c r="B49" s="8"/>
      <c r="C49" s="8"/>
      <c r="D49" s="9"/>
      <c r="E49" s="48"/>
      <c r="F49" s="8"/>
      <c r="G49" s="17"/>
      <c r="H49" s="120" t="s">
        <v>2</v>
      </c>
      <c r="I49" s="122">
        <f>SUM(I50:I52)</f>
        <v>50000</v>
      </c>
      <c r="J49" s="123">
        <f>SUM(J50:J52)</f>
        <v>500000</v>
      </c>
      <c r="K49" s="124">
        <f>SUM(K50:K52)</f>
        <v>1950000</v>
      </c>
      <c r="L49" s="121">
        <v>0</v>
      </c>
    </row>
    <row r="50" spans="1:12">
      <c r="A50" s="61"/>
      <c r="B50" s="8"/>
      <c r="C50" s="8"/>
      <c r="D50" s="9" t="s">
        <v>86</v>
      </c>
      <c r="E50" s="48" t="s">
        <v>70</v>
      </c>
      <c r="F50" s="48" t="s">
        <v>148</v>
      </c>
      <c r="G50" s="17">
        <v>2500000</v>
      </c>
      <c r="H50" s="30" t="s">
        <v>35</v>
      </c>
      <c r="I50" s="80">
        <v>50000</v>
      </c>
      <c r="J50" s="30">
        <v>500000</v>
      </c>
      <c r="K50" s="97">
        <v>1950000</v>
      </c>
      <c r="L50" s="110">
        <v>0</v>
      </c>
    </row>
    <row r="51" spans="1:12" ht="25.5">
      <c r="A51" s="61"/>
      <c r="B51" s="8"/>
      <c r="C51" s="8"/>
      <c r="D51" s="27" t="s">
        <v>84</v>
      </c>
      <c r="E51" s="48" t="s">
        <v>71</v>
      </c>
      <c r="F51" s="48"/>
      <c r="G51" s="17"/>
      <c r="H51" s="40" t="s">
        <v>45</v>
      </c>
      <c r="I51" s="80">
        <v>0</v>
      </c>
      <c r="J51" s="30">
        <v>0</v>
      </c>
      <c r="K51" s="97">
        <v>0</v>
      </c>
      <c r="L51" s="108">
        <v>0</v>
      </c>
    </row>
    <row r="52" spans="1:12">
      <c r="A52" s="119"/>
      <c r="B52" s="8"/>
      <c r="C52" s="9"/>
      <c r="D52" s="15"/>
      <c r="E52" s="118"/>
      <c r="F52" s="52"/>
      <c r="G52" s="31"/>
      <c r="H52" s="30" t="s">
        <v>37</v>
      </c>
      <c r="I52" s="80">
        <v>0</v>
      </c>
      <c r="J52" s="30">
        <v>0</v>
      </c>
      <c r="K52" s="97">
        <v>0</v>
      </c>
      <c r="L52" s="110">
        <v>0</v>
      </c>
    </row>
    <row r="53" spans="1:12">
      <c r="A53" s="119"/>
      <c r="B53" s="8"/>
      <c r="C53" s="9"/>
      <c r="D53" s="8"/>
      <c r="E53" s="67"/>
      <c r="F53" s="48"/>
      <c r="G53" s="17"/>
      <c r="H53" s="13"/>
      <c r="I53" s="81"/>
      <c r="J53" s="13"/>
      <c r="K53" s="17"/>
      <c r="L53" s="108"/>
    </row>
    <row r="54" spans="1:12">
      <c r="A54" s="119"/>
      <c r="B54" s="8"/>
      <c r="C54" s="9"/>
      <c r="D54" s="8"/>
      <c r="E54" s="48"/>
      <c r="F54" s="48"/>
      <c r="G54" s="17"/>
      <c r="H54" s="120" t="s">
        <v>2</v>
      </c>
      <c r="I54" s="122">
        <f>SUM(I55:I56)</f>
        <v>60000</v>
      </c>
      <c r="J54" s="120">
        <v>0</v>
      </c>
      <c r="K54" s="125">
        <v>0</v>
      </c>
      <c r="L54" s="126">
        <v>0</v>
      </c>
    </row>
    <row r="55" spans="1:12">
      <c r="A55" s="119"/>
      <c r="B55" s="8"/>
      <c r="C55" s="9"/>
      <c r="D55" s="8" t="s">
        <v>85</v>
      </c>
      <c r="E55" s="48" t="s">
        <v>70</v>
      </c>
      <c r="F55" s="48">
        <v>2008</v>
      </c>
      <c r="G55" s="17">
        <v>60000</v>
      </c>
      <c r="H55" s="16" t="s">
        <v>35</v>
      </c>
      <c r="I55" s="80">
        <v>60000</v>
      </c>
      <c r="J55" s="30">
        <v>0</v>
      </c>
      <c r="K55" s="97">
        <v>0</v>
      </c>
      <c r="L55" s="110">
        <v>0</v>
      </c>
    </row>
    <row r="56" spans="1:12" ht="25.5">
      <c r="A56" s="119"/>
      <c r="B56" s="8"/>
      <c r="C56" s="9"/>
      <c r="D56" s="8"/>
      <c r="E56" s="48" t="s">
        <v>71</v>
      </c>
      <c r="F56" s="48"/>
      <c r="G56" s="17"/>
      <c r="H56" s="40" t="s">
        <v>45</v>
      </c>
      <c r="I56" s="80">
        <v>0</v>
      </c>
      <c r="J56" s="30">
        <v>0</v>
      </c>
      <c r="K56" s="97">
        <v>0</v>
      </c>
      <c r="L56" s="110">
        <v>0</v>
      </c>
    </row>
    <row r="57" spans="1:12">
      <c r="A57" s="61"/>
      <c r="B57" s="8"/>
      <c r="C57" s="15"/>
      <c r="D57" s="70"/>
      <c r="E57" s="70"/>
      <c r="F57" s="52"/>
      <c r="G57" s="31"/>
      <c r="H57" s="30" t="s">
        <v>37</v>
      </c>
      <c r="I57" s="79">
        <v>0</v>
      </c>
      <c r="J57" s="16"/>
      <c r="K57" s="18"/>
      <c r="L57" s="107"/>
    </row>
    <row r="58" spans="1:12">
      <c r="A58" s="61"/>
      <c r="B58" s="8"/>
      <c r="C58" s="20">
        <v>60016</v>
      </c>
      <c r="D58" s="69" t="s">
        <v>46</v>
      </c>
      <c r="E58" s="48" t="s">
        <v>70</v>
      </c>
      <c r="F58" s="48"/>
      <c r="G58" s="17"/>
      <c r="H58" s="120" t="s">
        <v>2</v>
      </c>
      <c r="I58" s="122">
        <f>I59</f>
        <v>2972812</v>
      </c>
      <c r="J58" s="127">
        <v>0</v>
      </c>
      <c r="K58" s="128">
        <v>0</v>
      </c>
      <c r="L58" s="121">
        <v>0</v>
      </c>
    </row>
    <row r="59" spans="1:12">
      <c r="A59" s="61"/>
      <c r="B59" s="8"/>
      <c r="C59" s="20"/>
      <c r="D59" s="69"/>
      <c r="E59" s="48" t="s">
        <v>71</v>
      </c>
      <c r="F59" s="48" t="s">
        <v>49</v>
      </c>
      <c r="G59" s="17">
        <v>3029042</v>
      </c>
      <c r="H59" s="30" t="s">
        <v>35</v>
      </c>
      <c r="I59" s="80">
        <v>2972812</v>
      </c>
      <c r="J59" s="30">
        <v>0</v>
      </c>
      <c r="K59" s="97">
        <v>0</v>
      </c>
      <c r="L59" s="110">
        <v>0</v>
      </c>
    </row>
    <row r="60" spans="1:12" ht="25.5">
      <c r="A60" s="61"/>
      <c r="B60" s="8"/>
      <c r="C60" s="20"/>
      <c r="D60" s="69"/>
      <c r="E60" s="69"/>
      <c r="F60" s="48"/>
      <c r="G60" s="17"/>
      <c r="H60" s="40" t="s">
        <v>45</v>
      </c>
      <c r="I60" s="80">
        <v>0</v>
      </c>
      <c r="J60" s="30">
        <v>0</v>
      </c>
      <c r="K60" s="97">
        <v>0</v>
      </c>
      <c r="L60" s="108"/>
    </row>
    <row r="61" spans="1:12">
      <c r="A61" s="61"/>
      <c r="B61" s="8"/>
      <c r="C61" s="15"/>
      <c r="D61" s="28"/>
      <c r="E61" s="70"/>
      <c r="F61" s="52"/>
      <c r="G61" s="31"/>
      <c r="H61" s="30" t="s">
        <v>37</v>
      </c>
      <c r="I61" s="80">
        <v>0</v>
      </c>
      <c r="J61" s="30">
        <v>0</v>
      </c>
      <c r="K61" s="97">
        <v>0</v>
      </c>
      <c r="L61" s="110">
        <v>0</v>
      </c>
    </row>
    <row r="62" spans="1:12">
      <c r="A62" s="61"/>
      <c r="B62" s="8"/>
      <c r="C62" s="8"/>
      <c r="D62" s="27"/>
      <c r="E62" s="69"/>
      <c r="F62" s="48"/>
      <c r="G62" s="17"/>
      <c r="H62" s="13"/>
      <c r="I62" s="78"/>
      <c r="J62" s="13"/>
      <c r="K62" s="17"/>
      <c r="L62" s="108"/>
    </row>
    <row r="63" spans="1:12">
      <c r="A63" s="61"/>
      <c r="B63" s="8"/>
      <c r="C63" s="8">
        <v>60016</v>
      </c>
      <c r="D63" s="27" t="s">
        <v>47</v>
      </c>
      <c r="E63" s="48" t="s">
        <v>70</v>
      </c>
      <c r="F63" s="48"/>
      <c r="G63" s="17"/>
      <c r="H63" s="120" t="s">
        <v>2</v>
      </c>
      <c r="I63" s="129">
        <f>SUM(I64:I66)</f>
        <v>220000</v>
      </c>
      <c r="J63" s="122">
        <f>SUM(J64:J66)</f>
        <v>400000</v>
      </c>
      <c r="K63" s="130">
        <f>SUM(K64:K66)</f>
        <v>500000</v>
      </c>
      <c r="L63" s="136">
        <v>8600000</v>
      </c>
    </row>
    <row r="64" spans="1:12">
      <c r="A64" s="61"/>
      <c r="B64" s="8"/>
      <c r="C64" s="8"/>
      <c r="D64" s="27" t="s">
        <v>48</v>
      </c>
      <c r="E64" s="48" t="s">
        <v>71</v>
      </c>
      <c r="F64" s="48" t="s">
        <v>51</v>
      </c>
      <c r="G64" s="17">
        <v>9720000</v>
      </c>
      <c r="H64" s="30" t="s">
        <v>35</v>
      </c>
      <c r="I64" s="83">
        <v>220000</v>
      </c>
      <c r="J64" s="58">
        <v>400000</v>
      </c>
      <c r="K64" s="99">
        <v>500000</v>
      </c>
      <c r="L64" s="111">
        <v>8600000</v>
      </c>
    </row>
    <row r="65" spans="1:13" ht="25.5">
      <c r="A65" s="61"/>
      <c r="B65" s="8"/>
      <c r="C65" s="8"/>
      <c r="D65" s="27"/>
      <c r="E65" s="69"/>
      <c r="F65" s="8"/>
      <c r="G65" s="17"/>
      <c r="H65" s="40" t="s">
        <v>45</v>
      </c>
      <c r="I65" s="84">
        <v>0</v>
      </c>
      <c r="J65" s="30">
        <v>0</v>
      </c>
      <c r="K65" s="97">
        <v>0</v>
      </c>
      <c r="L65" s="108">
        <v>0</v>
      </c>
    </row>
    <row r="66" spans="1:13">
      <c r="A66" s="119"/>
      <c r="B66" s="11"/>
      <c r="C66" s="95"/>
      <c r="D66" s="72"/>
      <c r="E66" s="95"/>
      <c r="F66" s="15"/>
      <c r="G66" s="31"/>
      <c r="H66" s="16" t="s">
        <v>37</v>
      </c>
      <c r="I66" s="82">
        <v>0</v>
      </c>
      <c r="J66" s="15">
        <v>0</v>
      </c>
      <c r="K66" s="18">
        <v>0</v>
      </c>
      <c r="L66" s="110">
        <v>0</v>
      </c>
    </row>
    <row r="67" spans="1:13">
      <c r="A67" s="119"/>
      <c r="B67" s="11"/>
      <c r="C67" s="11"/>
      <c r="D67" s="12"/>
      <c r="E67" s="11"/>
      <c r="F67" s="8"/>
      <c r="G67" s="17"/>
      <c r="H67" s="13"/>
      <c r="I67" s="78"/>
      <c r="J67" s="8"/>
      <c r="K67" s="9"/>
      <c r="L67" s="108"/>
    </row>
    <row r="68" spans="1:13">
      <c r="A68" s="119"/>
      <c r="B68" s="11"/>
      <c r="C68" s="11"/>
      <c r="D68" s="12"/>
      <c r="E68" s="11"/>
      <c r="F68" s="8"/>
      <c r="G68" s="17"/>
      <c r="H68" s="13"/>
      <c r="I68" s="78"/>
      <c r="J68" s="8"/>
      <c r="K68" s="9"/>
      <c r="L68" s="108"/>
    </row>
    <row r="69" spans="1:13">
      <c r="A69" s="119"/>
      <c r="B69" s="11"/>
      <c r="C69" s="8">
        <v>60016</v>
      </c>
      <c r="D69" s="117" t="s">
        <v>139</v>
      </c>
      <c r="E69" s="11"/>
      <c r="F69" s="8"/>
      <c r="G69" s="17"/>
      <c r="H69" s="120" t="s">
        <v>2</v>
      </c>
      <c r="I69" s="129">
        <f>SUM(I70:I72)</f>
        <v>185000</v>
      </c>
      <c r="J69" s="122">
        <f>SUM(J70:J72)</f>
        <v>455000</v>
      </c>
      <c r="K69" s="130">
        <f>SUM(K70:K72)</f>
        <v>0</v>
      </c>
      <c r="L69" s="136">
        <v>0</v>
      </c>
    </row>
    <row r="70" spans="1:13">
      <c r="A70" s="119"/>
      <c r="B70" s="11"/>
      <c r="C70" s="11"/>
      <c r="D70" s="117" t="s">
        <v>140</v>
      </c>
      <c r="E70" s="11"/>
      <c r="F70" s="8"/>
      <c r="G70" s="17"/>
      <c r="H70" s="30" t="s">
        <v>35</v>
      </c>
      <c r="I70" s="83">
        <v>27750</v>
      </c>
      <c r="J70" s="58">
        <v>68250</v>
      </c>
      <c r="K70" s="99">
        <v>0</v>
      </c>
      <c r="L70" s="111"/>
    </row>
    <row r="71" spans="1:13" ht="25.5">
      <c r="A71" s="119"/>
      <c r="B71" s="11"/>
      <c r="C71" s="8"/>
      <c r="D71" s="9" t="s">
        <v>117</v>
      </c>
      <c r="E71" s="48" t="s">
        <v>70</v>
      </c>
      <c r="F71" s="48" t="s">
        <v>93</v>
      </c>
      <c r="G71" s="17">
        <v>640000</v>
      </c>
      <c r="H71" s="40" t="s">
        <v>45</v>
      </c>
      <c r="I71" s="84">
        <v>0</v>
      </c>
      <c r="J71" s="30">
        <v>0</v>
      </c>
      <c r="K71" s="97">
        <v>0</v>
      </c>
      <c r="L71" s="108">
        <v>0</v>
      </c>
    </row>
    <row r="72" spans="1:13">
      <c r="A72" s="119"/>
      <c r="B72" s="11"/>
      <c r="C72" s="11"/>
      <c r="D72" s="9" t="s">
        <v>115</v>
      </c>
      <c r="E72" s="48" t="s">
        <v>71</v>
      </c>
      <c r="F72" s="8"/>
      <c r="G72" s="17"/>
      <c r="H72" s="16" t="s">
        <v>37</v>
      </c>
      <c r="I72" s="82">
        <v>157250</v>
      </c>
      <c r="J72" s="144">
        <v>386750</v>
      </c>
      <c r="K72" s="18">
        <v>0</v>
      </c>
      <c r="L72" s="110">
        <v>0</v>
      </c>
    </row>
    <row r="73" spans="1:13">
      <c r="A73" s="119"/>
      <c r="B73" s="11"/>
      <c r="C73" s="95"/>
      <c r="D73" s="189"/>
      <c r="E73" s="95"/>
      <c r="F73" s="15"/>
      <c r="G73" s="31"/>
      <c r="H73" s="16"/>
      <c r="I73" s="82"/>
      <c r="J73" s="15"/>
      <c r="K73" s="18"/>
      <c r="L73" s="107"/>
    </row>
    <row r="74" spans="1:13">
      <c r="A74" s="119"/>
      <c r="B74" s="11"/>
      <c r="C74" s="11"/>
      <c r="D74" s="12"/>
      <c r="E74" s="11"/>
      <c r="F74" s="8"/>
      <c r="G74" s="17"/>
      <c r="H74" s="13"/>
      <c r="I74" s="78"/>
      <c r="J74" s="8"/>
      <c r="K74" s="9"/>
      <c r="L74" s="108"/>
    </row>
    <row r="75" spans="1:13">
      <c r="A75" s="119"/>
      <c r="B75" s="11"/>
      <c r="C75" s="11"/>
      <c r="D75" s="117" t="s">
        <v>114</v>
      </c>
      <c r="E75" s="11"/>
      <c r="F75" s="8"/>
      <c r="G75" s="17"/>
      <c r="H75" s="13"/>
      <c r="I75" s="78"/>
      <c r="J75" s="8"/>
      <c r="K75" s="9"/>
      <c r="L75" s="108"/>
    </row>
    <row r="76" spans="1:13">
      <c r="A76" s="61"/>
      <c r="B76" s="8"/>
      <c r="C76" s="8"/>
      <c r="D76" s="117" t="s">
        <v>116</v>
      </c>
      <c r="E76" s="8"/>
      <c r="F76" s="48"/>
      <c r="G76" s="17"/>
      <c r="H76" s="13"/>
      <c r="I76" s="78"/>
      <c r="J76" s="8"/>
      <c r="K76" s="9"/>
      <c r="L76" s="108"/>
    </row>
    <row r="77" spans="1:13">
      <c r="A77" s="61"/>
      <c r="B77" s="8"/>
      <c r="C77" s="8">
        <v>60014</v>
      </c>
      <c r="D77" s="9" t="s">
        <v>90</v>
      </c>
      <c r="E77" s="48" t="s">
        <v>70</v>
      </c>
      <c r="F77" s="48"/>
      <c r="G77" s="17"/>
      <c r="H77" s="120" t="s">
        <v>2</v>
      </c>
      <c r="I77" s="129">
        <f>SUM(I78:I79)</f>
        <v>50000</v>
      </c>
      <c r="J77" s="129">
        <f>SUM(J78:J79)</f>
        <v>724320</v>
      </c>
      <c r="K77" s="129">
        <f>SUM(K78:K79)</f>
        <v>514500</v>
      </c>
      <c r="L77" s="191">
        <v>0</v>
      </c>
    </row>
    <row r="78" spans="1:13">
      <c r="A78" s="61"/>
      <c r="B78" s="8"/>
      <c r="C78" s="8"/>
      <c r="D78" s="9" t="s">
        <v>91</v>
      </c>
      <c r="E78" s="48" t="s">
        <v>71</v>
      </c>
      <c r="F78" s="48" t="s">
        <v>93</v>
      </c>
      <c r="G78" s="17">
        <v>1288820</v>
      </c>
      <c r="H78" s="30" t="s">
        <v>35</v>
      </c>
      <c r="I78" s="84">
        <v>50000</v>
      </c>
      <c r="J78" s="58">
        <v>724320</v>
      </c>
      <c r="K78" s="58">
        <v>514500</v>
      </c>
      <c r="L78" s="139">
        <v>0</v>
      </c>
    </row>
    <row r="79" spans="1:13" ht="25.5">
      <c r="A79" s="61"/>
      <c r="B79" s="8"/>
      <c r="C79" s="8"/>
      <c r="D79" s="188" t="s">
        <v>92</v>
      </c>
      <c r="E79" s="8"/>
      <c r="F79" s="48"/>
      <c r="G79" s="140"/>
      <c r="H79" s="40" t="s">
        <v>45</v>
      </c>
      <c r="I79" s="84">
        <v>0</v>
      </c>
      <c r="J79" s="138">
        <v>0</v>
      </c>
      <c r="K79" s="138">
        <v>0</v>
      </c>
      <c r="L79" s="139">
        <v>0</v>
      </c>
      <c r="M79" t="s">
        <v>145</v>
      </c>
    </row>
    <row r="80" spans="1:13">
      <c r="A80" s="61"/>
      <c r="B80" s="8"/>
      <c r="C80" s="15"/>
      <c r="D80" s="18"/>
      <c r="E80" s="15"/>
      <c r="F80" s="52"/>
      <c r="G80" s="76"/>
      <c r="H80" s="16" t="s">
        <v>37</v>
      </c>
      <c r="I80" s="84">
        <v>0</v>
      </c>
      <c r="J80" s="138">
        <v>0</v>
      </c>
      <c r="K80" s="138">
        <v>0</v>
      </c>
      <c r="L80" s="139">
        <v>0</v>
      </c>
    </row>
    <row r="81" spans="1:12" ht="13.5" thickBot="1">
      <c r="A81" s="10" t="s">
        <v>127</v>
      </c>
      <c r="B81" s="6">
        <v>630</v>
      </c>
      <c r="C81" s="6"/>
      <c r="D81" s="29" t="s">
        <v>112</v>
      </c>
      <c r="E81" s="6"/>
      <c r="F81" s="42"/>
      <c r="G81" s="174"/>
      <c r="H81" s="175"/>
      <c r="I81" s="176"/>
      <c r="J81" s="147"/>
      <c r="K81" s="147"/>
      <c r="L81" s="147"/>
    </row>
    <row r="82" spans="1:12">
      <c r="A82" s="61"/>
      <c r="B82" s="8"/>
      <c r="C82" s="8">
        <v>63095</v>
      </c>
      <c r="D82" s="27" t="s">
        <v>129</v>
      </c>
      <c r="E82" s="8"/>
      <c r="F82" s="48"/>
      <c r="G82" s="140"/>
      <c r="H82" s="173"/>
      <c r="I82" s="82"/>
      <c r="J82" s="15"/>
      <c r="K82" s="15"/>
      <c r="L82" s="145"/>
    </row>
    <row r="83" spans="1:12" ht="13.5" thickBot="1">
      <c r="A83" s="61"/>
      <c r="B83" s="8"/>
      <c r="C83" s="8"/>
      <c r="D83" s="27" t="s">
        <v>131</v>
      </c>
      <c r="E83" s="8"/>
      <c r="F83" s="48"/>
      <c r="G83" s="140"/>
      <c r="H83" s="143" t="s">
        <v>2</v>
      </c>
      <c r="I83" s="185">
        <f>SUM(I84:I86)</f>
        <v>100000</v>
      </c>
      <c r="J83" s="185">
        <f>SUM(J84:J86)</f>
        <v>3725000</v>
      </c>
      <c r="K83" s="185">
        <f>SUM(K84:K86)</f>
        <v>4675000</v>
      </c>
      <c r="L83" s="186">
        <v>0</v>
      </c>
    </row>
    <row r="84" spans="1:12">
      <c r="A84" s="61"/>
      <c r="B84" s="8"/>
      <c r="C84" s="8"/>
      <c r="D84" s="27" t="s">
        <v>130</v>
      </c>
      <c r="E84" s="8"/>
      <c r="F84" s="48"/>
      <c r="G84" s="140"/>
      <c r="H84" s="16" t="s">
        <v>35</v>
      </c>
      <c r="I84" s="82">
        <v>100000</v>
      </c>
      <c r="J84" s="144">
        <v>473750</v>
      </c>
      <c r="K84" s="144">
        <v>701250</v>
      </c>
      <c r="L84" s="145">
        <v>0</v>
      </c>
    </row>
    <row r="85" spans="1:12" ht="25.5">
      <c r="A85" s="61"/>
      <c r="B85" s="8"/>
      <c r="C85" s="8"/>
      <c r="D85" s="27" t="s">
        <v>118</v>
      </c>
      <c r="E85" s="48" t="s">
        <v>70</v>
      </c>
      <c r="F85" s="48" t="s">
        <v>93</v>
      </c>
      <c r="G85" s="140">
        <v>8500000</v>
      </c>
      <c r="H85" s="40" t="s">
        <v>45</v>
      </c>
      <c r="I85" s="84">
        <v>0</v>
      </c>
      <c r="J85" s="57">
        <v>0</v>
      </c>
      <c r="K85" s="57"/>
      <c r="L85" s="139">
        <v>0</v>
      </c>
    </row>
    <row r="86" spans="1:12">
      <c r="A86" s="61"/>
      <c r="B86" s="8"/>
      <c r="C86" s="8"/>
      <c r="D86" s="27" t="s">
        <v>119</v>
      </c>
      <c r="E86" s="48" t="s">
        <v>71</v>
      </c>
      <c r="F86" s="8"/>
      <c r="G86" s="140"/>
      <c r="H86" s="13" t="s">
        <v>37</v>
      </c>
      <c r="I86" s="190"/>
      <c r="J86" s="177">
        <v>3251250</v>
      </c>
      <c r="K86" s="177">
        <v>3973750</v>
      </c>
      <c r="L86" s="164">
        <v>0</v>
      </c>
    </row>
    <row r="87" spans="1:12">
      <c r="A87" s="61"/>
      <c r="B87" s="8"/>
      <c r="C87" s="15"/>
      <c r="D87" s="28" t="s">
        <v>120</v>
      </c>
      <c r="E87" s="15"/>
      <c r="F87" s="15"/>
      <c r="G87" s="31"/>
      <c r="H87" s="173"/>
      <c r="I87" s="82"/>
      <c r="J87" s="18"/>
      <c r="K87" s="15"/>
      <c r="L87" s="145"/>
    </row>
    <row r="88" spans="1:12">
      <c r="A88" s="61"/>
      <c r="B88" s="8"/>
      <c r="C88" s="8"/>
      <c r="D88" s="27"/>
      <c r="E88" s="8"/>
      <c r="F88" s="8"/>
      <c r="G88" s="17"/>
      <c r="H88" s="173"/>
      <c r="I88" s="82"/>
      <c r="J88" s="18"/>
      <c r="K88" s="15"/>
      <c r="L88" s="145"/>
    </row>
    <row r="89" spans="1:12" ht="13.5" thickBot="1">
      <c r="A89" s="61"/>
      <c r="B89" s="8"/>
      <c r="C89" s="8">
        <v>63095</v>
      </c>
      <c r="D89" s="27" t="s">
        <v>143</v>
      </c>
      <c r="E89" s="48" t="s">
        <v>70</v>
      </c>
      <c r="F89" s="8"/>
      <c r="G89" s="17"/>
      <c r="H89" s="143" t="s">
        <v>2</v>
      </c>
      <c r="I89" s="82">
        <f>SUM(I90:I92)</f>
        <v>80000</v>
      </c>
      <c r="J89" s="197">
        <f>SUM(J90:J92)</f>
        <v>1200000</v>
      </c>
      <c r="K89" s="15">
        <v>0</v>
      </c>
      <c r="L89" s="145">
        <v>0</v>
      </c>
    </row>
    <row r="90" spans="1:12">
      <c r="A90" s="61"/>
      <c r="B90" s="8"/>
      <c r="C90" s="8"/>
      <c r="D90" s="27" t="s">
        <v>144</v>
      </c>
      <c r="E90" s="48" t="s">
        <v>71</v>
      </c>
      <c r="F90" s="48" t="s">
        <v>82</v>
      </c>
      <c r="G90" s="17">
        <v>1280000</v>
      </c>
      <c r="H90" s="16" t="s">
        <v>35</v>
      </c>
      <c r="I90" s="82">
        <v>80000</v>
      </c>
      <c r="J90" s="151">
        <v>112000</v>
      </c>
      <c r="K90" s="15">
        <v>0</v>
      </c>
      <c r="L90" s="145">
        <v>0</v>
      </c>
    </row>
    <row r="91" spans="1:12" ht="25.5">
      <c r="A91" s="61"/>
      <c r="B91" s="8"/>
      <c r="C91" s="8"/>
      <c r="D91" s="27"/>
      <c r="E91" s="8"/>
      <c r="F91" s="8"/>
      <c r="G91" s="17"/>
      <c r="H91" s="40" t="s">
        <v>45</v>
      </c>
      <c r="I91" s="82">
        <v>0</v>
      </c>
      <c r="J91" s="92">
        <v>0</v>
      </c>
      <c r="K91" s="15">
        <v>0</v>
      </c>
      <c r="L91" s="145">
        <v>0</v>
      </c>
    </row>
    <row r="92" spans="1:12">
      <c r="A92" s="61"/>
      <c r="B92" s="8"/>
      <c r="C92" s="15"/>
      <c r="D92" s="25"/>
      <c r="E92" s="15"/>
      <c r="F92" s="15"/>
      <c r="G92" s="76"/>
      <c r="H92" s="30" t="s">
        <v>37</v>
      </c>
      <c r="I92" s="82">
        <v>0</v>
      </c>
      <c r="J92" s="151">
        <v>1088000</v>
      </c>
      <c r="K92" s="15">
        <v>0</v>
      </c>
      <c r="L92" s="145">
        <v>0</v>
      </c>
    </row>
    <row r="93" spans="1:12" ht="13.5" thickBot="1">
      <c r="A93" s="10" t="s">
        <v>128</v>
      </c>
      <c r="B93" s="6">
        <v>801</v>
      </c>
      <c r="C93" s="6"/>
      <c r="D93" s="7" t="s">
        <v>9</v>
      </c>
      <c r="E93" s="6"/>
      <c r="F93" s="21"/>
      <c r="G93" s="75"/>
      <c r="H93" s="26"/>
      <c r="I93" s="24"/>
      <c r="J93" s="26"/>
      <c r="K93" s="22"/>
      <c r="L93" s="192"/>
    </row>
    <row r="94" spans="1:12">
      <c r="A94" s="61"/>
      <c r="B94" s="11"/>
      <c r="C94" s="11"/>
      <c r="D94" s="12"/>
      <c r="E94" s="11"/>
      <c r="F94" s="8"/>
      <c r="G94" s="17"/>
      <c r="H94" s="13"/>
      <c r="I94" s="78"/>
      <c r="J94" s="13"/>
      <c r="K94" s="9"/>
      <c r="L94" s="108"/>
    </row>
    <row r="95" spans="1:12">
      <c r="A95" s="61"/>
      <c r="B95" s="8"/>
      <c r="C95" s="8">
        <v>80101</v>
      </c>
      <c r="D95" s="12" t="s">
        <v>13</v>
      </c>
      <c r="E95" s="8"/>
      <c r="F95" s="8"/>
      <c r="G95" s="17"/>
      <c r="H95" s="13"/>
      <c r="I95" s="78"/>
      <c r="J95" s="13"/>
      <c r="K95" s="9"/>
      <c r="L95" s="108"/>
    </row>
    <row r="96" spans="1:12">
      <c r="A96" s="61"/>
      <c r="B96" s="8"/>
      <c r="C96" s="8"/>
      <c r="D96" s="12" t="s">
        <v>14</v>
      </c>
      <c r="E96" s="48" t="s">
        <v>70</v>
      </c>
      <c r="F96" s="8"/>
      <c r="G96" s="17"/>
      <c r="H96" s="13"/>
      <c r="I96" s="78"/>
      <c r="J96" s="13"/>
      <c r="K96" s="9"/>
      <c r="L96" s="108"/>
    </row>
    <row r="97" spans="1:12">
      <c r="A97" s="61"/>
      <c r="B97" s="8"/>
      <c r="C97" s="8"/>
      <c r="D97" s="9" t="s">
        <v>15</v>
      </c>
      <c r="E97" s="48" t="s">
        <v>71</v>
      </c>
      <c r="F97" s="8"/>
      <c r="G97" s="17"/>
      <c r="H97" s="13"/>
      <c r="I97" s="78"/>
      <c r="J97" s="13"/>
      <c r="K97" s="9"/>
      <c r="L97" s="108"/>
    </row>
    <row r="98" spans="1:12">
      <c r="A98" s="61"/>
      <c r="B98" s="8"/>
      <c r="C98" s="8"/>
      <c r="D98" s="9" t="s">
        <v>26</v>
      </c>
      <c r="E98" s="8"/>
      <c r="F98" s="8"/>
      <c r="G98" s="17"/>
      <c r="H98" s="120" t="s">
        <v>2</v>
      </c>
      <c r="I98" s="129">
        <f>SUM(I99:I101)</f>
        <v>2340200</v>
      </c>
      <c r="J98" s="129">
        <f>SUM(J99:J101)</f>
        <v>2827000</v>
      </c>
      <c r="K98" s="131">
        <f>SUM(K99:K101)</f>
        <v>1063000</v>
      </c>
      <c r="L98" s="121">
        <v>0</v>
      </c>
    </row>
    <row r="99" spans="1:12">
      <c r="A99" s="61"/>
      <c r="B99" s="8"/>
      <c r="C99" s="8"/>
      <c r="D99" s="9" t="s">
        <v>27</v>
      </c>
      <c r="E99" s="8"/>
      <c r="F99" s="48" t="s">
        <v>77</v>
      </c>
      <c r="G99" s="17">
        <v>6431292</v>
      </c>
      <c r="H99" s="30" t="s">
        <v>35</v>
      </c>
      <c r="I99" s="83">
        <v>351030</v>
      </c>
      <c r="J99" s="30">
        <v>424050</v>
      </c>
      <c r="K99" s="97">
        <v>159450</v>
      </c>
      <c r="L99" s="110">
        <v>0</v>
      </c>
    </row>
    <row r="100" spans="1:12" ht="25.5">
      <c r="A100" s="61"/>
      <c r="B100" s="8"/>
      <c r="C100" s="20"/>
      <c r="D100" s="69" t="s">
        <v>10</v>
      </c>
      <c r="E100" s="67"/>
      <c r="F100" s="48"/>
      <c r="G100" s="17"/>
      <c r="H100" s="40" t="s">
        <v>45</v>
      </c>
      <c r="I100" s="84">
        <v>0</v>
      </c>
      <c r="J100" s="30">
        <v>0</v>
      </c>
      <c r="K100" s="97">
        <v>0</v>
      </c>
      <c r="L100" s="108">
        <v>0</v>
      </c>
    </row>
    <row r="101" spans="1:12">
      <c r="A101" s="61"/>
      <c r="B101" s="8"/>
      <c r="C101" s="8"/>
      <c r="D101" s="28"/>
      <c r="E101" s="70"/>
      <c r="F101" s="52"/>
      <c r="G101" s="31"/>
      <c r="H101" s="30" t="s">
        <v>36</v>
      </c>
      <c r="I101" s="84">
        <v>1989170</v>
      </c>
      <c r="J101" s="30">
        <v>2402950</v>
      </c>
      <c r="K101" s="97">
        <v>903550</v>
      </c>
      <c r="L101" s="110">
        <v>0</v>
      </c>
    </row>
    <row r="102" spans="1:12">
      <c r="A102" s="61"/>
      <c r="B102" s="8"/>
      <c r="C102" s="8"/>
      <c r="D102" s="9"/>
      <c r="E102" s="8"/>
      <c r="F102" s="48"/>
      <c r="G102" s="17"/>
      <c r="H102" s="13"/>
      <c r="I102" s="78"/>
      <c r="J102" s="8"/>
      <c r="K102" s="9"/>
      <c r="L102" s="108"/>
    </row>
    <row r="103" spans="1:12">
      <c r="A103" s="61"/>
      <c r="B103" s="8"/>
      <c r="C103" s="8"/>
      <c r="D103" s="27" t="s">
        <v>73</v>
      </c>
      <c r="E103" s="69"/>
      <c r="F103" s="48"/>
      <c r="G103" s="17"/>
      <c r="H103" s="13"/>
      <c r="I103" s="78"/>
      <c r="J103" s="8"/>
      <c r="K103" s="9"/>
      <c r="L103" s="108"/>
    </row>
    <row r="104" spans="1:12">
      <c r="A104" s="61"/>
      <c r="B104" s="8"/>
      <c r="C104" s="8"/>
      <c r="D104" s="27" t="s">
        <v>28</v>
      </c>
      <c r="E104" s="69"/>
      <c r="F104" s="48"/>
      <c r="G104" s="17"/>
      <c r="H104" s="120" t="s">
        <v>2</v>
      </c>
      <c r="I104" s="129">
        <f>SUM(I105:I107)</f>
        <v>1156550</v>
      </c>
      <c r="J104" s="129">
        <f>SUM(J105:J107)</f>
        <v>684020</v>
      </c>
      <c r="K104" s="132">
        <v>0</v>
      </c>
      <c r="L104" s="121">
        <v>0</v>
      </c>
    </row>
    <row r="105" spans="1:12">
      <c r="A105" s="61"/>
      <c r="B105" s="8"/>
      <c r="C105" s="8"/>
      <c r="D105" s="27" t="s">
        <v>29</v>
      </c>
      <c r="E105" s="69"/>
      <c r="F105" s="48" t="s">
        <v>52</v>
      </c>
      <c r="G105" s="17">
        <v>1880000</v>
      </c>
      <c r="H105" s="30" t="s">
        <v>35</v>
      </c>
      <c r="I105" s="83">
        <v>171483</v>
      </c>
      <c r="J105" s="30">
        <v>102603</v>
      </c>
      <c r="K105" s="97">
        <v>0</v>
      </c>
      <c r="L105" s="110">
        <v>0</v>
      </c>
    </row>
    <row r="106" spans="1:12" ht="25.5">
      <c r="A106" s="61"/>
      <c r="B106" s="8"/>
      <c r="C106" s="8"/>
      <c r="D106" s="25" t="s">
        <v>30</v>
      </c>
      <c r="E106" s="69"/>
      <c r="F106" s="48"/>
      <c r="G106" s="17"/>
      <c r="H106" s="40" t="s">
        <v>45</v>
      </c>
      <c r="I106" s="84">
        <v>0</v>
      </c>
      <c r="J106" s="30">
        <v>0</v>
      </c>
      <c r="K106" s="97">
        <v>0</v>
      </c>
      <c r="L106" s="108">
        <v>0</v>
      </c>
    </row>
    <row r="107" spans="1:12">
      <c r="A107" s="61"/>
      <c r="B107" s="8"/>
      <c r="C107" s="15"/>
      <c r="D107" s="25"/>
      <c r="E107" s="70"/>
      <c r="F107" s="52"/>
      <c r="G107" s="31"/>
      <c r="H107" s="30" t="s">
        <v>37</v>
      </c>
      <c r="I107" s="84">
        <v>985067</v>
      </c>
      <c r="J107" s="30">
        <v>581417</v>
      </c>
      <c r="K107" s="97">
        <v>0</v>
      </c>
      <c r="L107" s="110">
        <v>0</v>
      </c>
    </row>
    <row r="108" spans="1:12">
      <c r="A108" s="61"/>
      <c r="B108" s="8"/>
      <c r="C108" s="8"/>
      <c r="D108" s="27"/>
      <c r="E108" s="69"/>
      <c r="F108" s="48"/>
      <c r="G108" s="17"/>
      <c r="H108" s="13"/>
      <c r="I108" s="78"/>
      <c r="J108" s="8"/>
      <c r="K108" s="9"/>
      <c r="L108" s="108"/>
    </row>
    <row r="109" spans="1:12">
      <c r="A109" s="61"/>
      <c r="B109" s="8"/>
      <c r="C109" s="8">
        <v>80101</v>
      </c>
      <c r="D109" s="27" t="s">
        <v>113</v>
      </c>
      <c r="E109" s="48" t="s">
        <v>70</v>
      </c>
      <c r="F109" s="48"/>
      <c r="G109" s="17"/>
      <c r="H109" s="120" t="s">
        <v>2</v>
      </c>
      <c r="I109" s="129">
        <f>SUM(I110:I112)</f>
        <v>0</v>
      </c>
      <c r="J109" s="127">
        <v>0</v>
      </c>
      <c r="K109" s="123">
        <f>SUM(K110:K112)</f>
        <v>1000000</v>
      </c>
      <c r="L109" s="121">
        <v>0</v>
      </c>
    </row>
    <row r="110" spans="1:12">
      <c r="A110" s="61"/>
      <c r="B110" s="8"/>
      <c r="C110" s="8"/>
      <c r="D110" s="27" t="s">
        <v>32</v>
      </c>
      <c r="E110" s="48" t="s">
        <v>71</v>
      </c>
      <c r="F110" s="48" t="s">
        <v>149</v>
      </c>
      <c r="G110" s="17">
        <v>1018300</v>
      </c>
      <c r="H110" s="30" t="s">
        <v>35</v>
      </c>
      <c r="I110" s="83">
        <v>0</v>
      </c>
      <c r="J110" s="30">
        <v>0</v>
      </c>
      <c r="K110" s="97">
        <v>300000</v>
      </c>
      <c r="L110" s="111">
        <v>0</v>
      </c>
    </row>
    <row r="111" spans="1:12" ht="25.5">
      <c r="A111" s="61"/>
      <c r="B111" s="8"/>
      <c r="C111" s="8"/>
      <c r="D111" s="27"/>
      <c r="E111" s="69"/>
      <c r="F111" s="48"/>
      <c r="G111" s="17"/>
      <c r="H111" s="40" t="s">
        <v>45</v>
      </c>
      <c r="I111" s="84">
        <v>0</v>
      </c>
      <c r="J111" s="30">
        <v>0</v>
      </c>
      <c r="K111" s="97">
        <v>0</v>
      </c>
      <c r="L111" s="108">
        <v>0</v>
      </c>
    </row>
    <row r="112" spans="1:12">
      <c r="A112" s="61"/>
      <c r="B112" s="8"/>
      <c r="C112" s="15"/>
      <c r="D112" s="25"/>
      <c r="E112" s="70"/>
      <c r="F112" s="52"/>
      <c r="G112" s="31"/>
      <c r="H112" s="30" t="s">
        <v>37</v>
      </c>
      <c r="I112" s="84">
        <v>0</v>
      </c>
      <c r="J112" s="30">
        <v>0</v>
      </c>
      <c r="K112" s="97">
        <v>700000</v>
      </c>
      <c r="L112" s="110">
        <v>0</v>
      </c>
    </row>
    <row r="113" spans="1:12">
      <c r="A113" s="61"/>
      <c r="B113" s="8"/>
      <c r="C113" s="8"/>
      <c r="D113" s="27"/>
      <c r="E113" s="69"/>
      <c r="F113" s="48"/>
      <c r="G113" s="17"/>
      <c r="H113" s="13"/>
      <c r="I113" s="78"/>
      <c r="J113" s="13"/>
      <c r="K113" s="17"/>
      <c r="L113" s="108"/>
    </row>
    <row r="114" spans="1:12">
      <c r="A114" s="61"/>
      <c r="B114" s="8"/>
      <c r="C114" s="20"/>
      <c r="D114" s="69"/>
      <c r="E114" s="172"/>
      <c r="F114" s="48"/>
      <c r="G114" s="17"/>
      <c r="H114" s="13"/>
      <c r="I114" s="78"/>
      <c r="J114" s="13"/>
      <c r="K114" s="17"/>
      <c r="L114" s="108"/>
    </row>
    <row r="115" spans="1:12" ht="13.5" thickBot="1">
      <c r="A115" s="61"/>
      <c r="B115" s="8"/>
      <c r="C115" s="8">
        <v>80101</v>
      </c>
      <c r="D115" s="27" t="s">
        <v>121</v>
      </c>
      <c r="E115" s="48" t="s">
        <v>70</v>
      </c>
      <c r="F115" s="48" t="s">
        <v>93</v>
      </c>
      <c r="G115" s="17">
        <v>719000</v>
      </c>
      <c r="H115" s="170" t="s">
        <v>2</v>
      </c>
      <c r="I115" s="183">
        <f>SUM(I116:I118)</f>
        <v>19000</v>
      </c>
      <c r="J115" s="183">
        <f>SUM(J116:J118)</f>
        <v>280000</v>
      </c>
      <c r="K115" s="183">
        <f>SUM(K116:K118)</f>
        <v>420000</v>
      </c>
      <c r="L115" s="187">
        <v>0</v>
      </c>
    </row>
    <row r="116" spans="1:12">
      <c r="A116" s="61"/>
      <c r="B116" s="8"/>
      <c r="C116" s="8"/>
      <c r="D116" s="27" t="s">
        <v>101</v>
      </c>
      <c r="E116" s="48" t="s">
        <v>71</v>
      </c>
      <c r="F116" s="48"/>
      <c r="G116" s="17"/>
      <c r="H116" s="16" t="s">
        <v>35</v>
      </c>
      <c r="I116" s="78">
        <v>19000</v>
      </c>
      <c r="J116" s="78">
        <v>42000</v>
      </c>
      <c r="K116" s="78">
        <v>63000</v>
      </c>
      <c r="L116" s="108">
        <v>0</v>
      </c>
    </row>
    <row r="117" spans="1:12" ht="25.5">
      <c r="A117" s="61"/>
      <c r="B117" s="8"/>
      <c r="C117" s="8"/>
      <c r="D117" s="27"/>
      <c r="E117" s="69"/>
      <c r="F117" s="48"/>
      <c r="G117" s="17"/>
      <c r="H117" s="40" t="s">
        <v>45</v>
      </c>
      <c r="I117" s="82">
        <v>0</v>
      </c>
      <c r="J117" s="82"/>
      <c r="K117" s="82"/>
      <c r="L117" s="107">
        <v>0</v>
      </c>
    </row>
    <row r="118" spans="1:12">
      <c r="A118" s="61"/>
      <c r="B118" s="8"/>
      <c r="C118" s="15"/>
      <c r="D118" s="28"/>
      <c r="E118" s="70"/>
      <c r="F118" s="52"/>
      <c r="G118" s="31"/>
      <c r="H118" s="30" t="s">
        <v>37</v>
      </c>
      <c r="I118" s="82">
        <v>0</v>
      </c>
      <c r="J118" s="82">
        <v>238000</v>
      </c>
      <c r="K118" s="82">
        <v>357000</v>
      </c>
      <c r="L118" s="107">
        <v>0</v>
      </c>
    </row>
    <row r="119" spans="1:12">
      <c r="A119" s="61"/>
      <c r="B119" s="8"/>
      <c r="C119" s="8"/>
      <c r="D119" s="27"/>
      <c r="E119" s="69"/>
      <c r="F119" s="48"/>
      <c r="G119" s="17"/>
      <c r="H119" s="13"/>
      <c r="I119" s="78"/>
      <c r="J119" s="13"/>
      <c r="K119" s="13"/>
      <c r="L119" s="108"/>
    </row>
    <row r="120" spans="1:12" ht="13.5" thickBot="1">
      <c r="A120" s="61"/>
      <c r="B120" s="8"/>
      <c r="C120" s="8">
        <v>80101</v>
      </c>
      <c r="D120" s="27" t="s">
        <v>122</v>
      </c>
      <c r="E120" s="48" t="s">
        <v>70</v>
      </c>
      <c r="F120" s="48" t="s">
        <v>93</v>
      </c>
      <c r="G120" s="17">
        <v>1526000</v>
      </c>
      <c r="H120" s="170" t="s">
        <v>2</v>
      </c>
      <c r="I120" s="183">
        <f>SUM(I121:I123)</f>
        <v>26000</v>
      </c>
      <c r="J120" s="183">
        <f>SUM(J121:J123)</f>
        <v>600000</v>
      </c>
      <c r="K120" s="183">
        <f>SUM(K121:K123)</f>
        <v>900000</v>
      </c>
      <c r="L120" s="187">
        <v>0</v>
      </c>
    </row>
    <row r="121" spans="1:12">
      <c r="A121" s="61"/>
      <c r="B121" s="8"/>
      <c r="C121" s="8"/>
      <c r="D121" s="27" t="s">
        <v>32</v>
      </c>
      <c r="E121" s="48" t="s">
        <v>71</v>
      </c>
      <c r="F121" s="48"/>
      <c r="G121" s="17"/>
      <c r="H121" s="16" t="s">
        <v>35</v>
      </c>
      <c r="I121" s="193">
        <v>26000</v>
      </c>
      <c r="J121" s="193">
        <v>90000</v>
      </c>
      <c r="K121" s="193">
        <v>135000</v>
      </c>
      <c r="L121" s="194">
        <v>0</v>
      </c>
    </row>
    <row r="122" spans="1:12" ht="25.5">
      <c r="A122" s="61"/>
      <c r="B122" s="8"/>
      <c r="C122" s="8"/>
      <c r="D122" s="27"/>
      <c r="E122" s="69"/>
      <c r="F122" s="48"/>
      <c r="G122" s="17"/>
      <c r="H122" s="40" t="s">
        <v>45</v>
      </c>
      <c r="I122" s="84">
        <v>0</v>
      </c>
      <c r="J122" s="84">
        <v>0</v>
      </c>
      <c r="K122" s="84">
        <v>0</v>
      </c>
      <c r="L122" s="110">
        <v>0</v>
      </c>
    </row>
    <row r="123" spans="1:12">
      <c r="A123" s="61"/>
      <c r="B123" s="8"/>
      <c r="C123" s="15"/>
      <c r="D123" s="25"/>
      <c r="E123" s="70"/>
      <c r="F123" s="52"/>
      <c r="G123" s="31"/>
      <c r="H123" s="30" t="s">
        <v>37</v>
      </c>
      <c r="I123" s="82">
        <v>0</v>
      </c>
      <c r="J123" s="82">
        <v>510000</v>
      </c>
      <c r="K123" s="82">
        <v>765000</v>
      </c>
      <c r="L123" s="107">
        <v>0</v>
      </c>
    </row>
    <row r="124" spans="1:12">
      <c r="A124" s="61"/>
      <c r="B124" s="8"/>
      <c r="C124" s="8">
        <v>80110</v>
      </c>
      <c r="D124" s="9" t="s">
        <v>88</v>
      </c>
      <c r="E124" s="8"/>
      <c r="F124" s="48"/>
      <c r="G124" s="17"/>
      <c r="H124" s="120" t="s">
        <v>2</v>
      </c>
      <c r="I124" s="129">
        <f>SUM(I125:I127)</f>
        <v>50000</v>
      </c>
      <c r="J124" s="129">
        <f>SUM(J125:J127)</f>
        <v>0</v>
      </c>
      <c r="K124" s="132">
        <f>SUM(K125:K127)</f>
        <v>0</v>
      </c>
      <c r="L124" s="136">
        <v>9200000</v>
      </c>
    </row>
    <row r="125" spans="1:12">
      <c r="A125" s="61"/>
      <c r="B125" s="8"/>
      <c r="C125" s="8"/>
      <c r="D125" s="9" t="s">
        <v>25</v>
      </c>
      <c r="E125" s="48" t="s">
        <v>70</v>
      </c>
      <c r="F125" s="48" t="s">
        <v>79</v>
      </c>
      <c r="G125" s="17">
        <v>9303275</v>
      </c>
      <c r="H125" s="30" t="s">
        <v>35</v>
      </c>
      <c r="I125" s="83">
        <v>50000</v>
      </c>
      <c r="J125" s="134">
        <v>0</v>
      </c>
      <c r="K125" s="97">
        <v>0</v>
      </c>
      <c r="L125" s="111">
        <v>9200000</v>
      </c>
    </row>
    <row r="126" spans="1:12" ht="25.5">
      <c r="A126" s="61"/>
      <c r="B126" s="8"/>
      <c r="C126" s="8"/>
      <c r="D126" s="9"/>
      <c r="E126" s="48" t="s">
        <v>71</v>
      </c>
      <c r="F126" s="48"/>
      <c r="G126" s="17"/>
      <c r="H126" s="40" t="s">
        <v>45</v>
      </c>
      <c r="I126" s="84">
        <v>0</v>
      </c>
      <c r="J126" s="30">
        <v>0</v>
      </c>
      <c r="K126" s="97">
        <v>0</v>
      </c>
      <c r="L126" s="108">
        <v>0</v>
      </c>
    </row>
    <row r="127" spans="1:12">
      <c r="A127" s="61"/>
      <c r="B127" s="15"/>
      <c r="C127" s="15"/>
      <c r="D127" s="18"/>
      <c r="E127" s="15"/>
      <c r="F127" s="52"/>
      <c r="G127" s="31"/>
      <c r="H127" s="30" t="s">
        <v>36</v>
      </c>
      <c r="I127" s="84">
        <v>0</v>
      </c>
      <c r="J127" s="30">
        <v>0</v>
      </c>
      <c r="K127" s="97">
        <v>0</v>
      </c>
      <c r="L127" s="110">
        <v>0</v>
      </c>
    </row>
    <row r="128" spans="1:12" ht="13.5" thickBot="1">
      <c r="A128" s="10" t="s">
        <v>132</v>
      </c>
      <c r="B128" s="6">
        <v>900</v>
      </c>
      <c r="C128" s="14"/>
      <c r="D128" s="14" t="s">
        <v>5</v>
      </c>
      <c r="E128" s="11"/>
      <c r="F128" s="48"/>
      <c r="G128" s="9"/>
      <c r="H128" s="8"/>
      <c r="I128" s="8"/>
      <c r="J128" s="8"/>
      <c r="K128" s="9"/>
      <c r="L128" s="108"/>
    </row>
    <row r="129" spans="1:12" ht="13.5" thickBot="1">
      <c r="A129" s="61"/>
      <c r="B129" s="11"/>
      <c r="C129" s="19"/>
      <c r="D129" s="14" t="s">
        <v>6</v>
      </c>
      <c r="E129" s="6"/>
      <c r="F129" s="56"/>
      <c r="G129" s="22"/>
      <c r="H129" s="21"/>
      <c r="I129" s="21"/>
      <c r="J129" s="21"/>
      <c r="K129" s="22"/>
      <c r="L129" s="109"/>
    </row>
    <row r="130" spans="1:12">
      <c r="A130" s="61"/>
      <c r="B130" s="8"/>
      <c r="C130" s="20"/>
      <c r="D130" s="20"/>
      <c r="E130" s="8"/>
      <c r="F130" s="48"/>
      <c r="G130" s="17"/>
      <c r="H130" s="13"/>
      <c r="I130" s="13"/>
      <c r="J130" s="13"/>
      <c r="K130" s="9"/>
      <c r="L130" s="108"/>
    </row>
    <row r="131" spans="1:12">
      <c r="A131" s="61"/>
      <c r="B131" s="8"/>
      <c r="C131" s="8">
        <v>90015</v>
      </c>
      <c r="D131" s="9" t="s">
        <v>8</v>
      </c>
      <c r="E131" s="48" t="s">
        <v>70</v>
      </c>
      <c r="F131" s="48"/>
      <c r="G131" s="17"/>
      <c r="H131" s="13"/>
      <c r="I131" s="13"/>
      <c r="J131" s="13"/>
      <c r="K131" s="9"/>
      <c r="L131" s="108"/>
    </row>
    <row r="132" spans="1:12">
      <c r="A132" s="61"/>
      <c r="B132" s="8"/>
      <c r="C132" s="8"/>
      <c r="D132" s="9" t="s">
        <v>16</v>
      </c>
      <c r="E132" s="48" t="s">
        <v>71</v>
      </c>
      <c r="F132" s="48"/>
      <c r="G132" s="17"/>
      <c r="H132" s="13"/>
      <c r="I132" s="13"/>
      <c r="J132" s="13"/>
      <c r="K132" s="9"/>
      <c r="L132" s="108"/>
    </row>
    <row r="133" spans="1:12">
      <c r="A133" s="61"/>
      <c r="B133" s="8"/>
      <c r="C133" s="8"/>
      <c r="D133" s="27" t="s">
        <v>17</v>
      </c>
      <c r="E133" s="69"/>
      <c r="F133" s="48"/>
      <c r="G133" s="17"/>
      <c r="H133" s="13"/>
      <c r="I133" s="78"/>
      <c r="J133" s="8"/>
      <c r="K133" s="9"/>
      <c r="L133" s="108"/>
    </row>
    <row r="134" spans="1:12">
      <c r="A134" s="61"/>
      <c r="B134" s="8"/>
      <c r="C134" s="8"/>
      <c r="D134" s="27" t="s">
        <v>18</v>
      </c>
      <c r="E134" s="69"/>
      <c r="F134" s="48"/>
      <c r="G134" s="17"/>
      <c r="H134" s="13"/>
      <c r="I134" s="78"/>
      <c r="J134" s="8"/>
      <c r="K134" s="9"/>
      <c r="L134" s="108"/>
    </row>
    <row r="135" spans="1:12">
      <c r="A135" s="61"/>
      <c r="B135" s="8"/>
      <c r="C135" s="8"/>
      <c r="D135" s="27" t="s">
        <v>19</v>
      </c>
      <c r="E135" s="69"/>
      <c r="F135" s="48"/>
      <c r="G135" s="17"/>
      <c r="H135" s="120" t="s">
        <v>2</v>
      </c>
      <c r="I135" s="129">
        <f>SUM(I136:I138)</f>
        <v>590000</v>
      </c>
      <c r="J135" s="129">
        <f>SUM(J136:J138)</f>
        <v>0</v>
      </c>
      <c r="K135" s="132">
        <f>SUM(K136:K138)</f>
        <v>0</v>
      </c>
      <c r="L135" s="121">
        <v>0</v>
      </c>
    </row>
    <row r="136" spans="1:12">
      <c r="A136" s="61"/>
      <c r="B136" s="8"/>
      <c r="C136" s="8"/>
      <c r="D136" s="27" t="s">
        <v>20</v>
      </c>
      <c r="E136" s="69"/>
      <c r="F136" s="52" t="s">
        <v>49</v>
      </c>
      <c r="G136" s="31">
        <v>628500</v>
      </c>
      <c r="H136" s="30" t="s">
        <v>35</v>
      </c>
      <c r="I136" s="83">
        <v>590000</v>
      </c>
      <c r="J136" s="30">
        <v>0</v>
      </c>
      <c r="K136" s="97">
        <v>0</v>
      </c>
      <c r="L136" s="110">
        <v>0</v>
      </c>
    </row>
    <row r="137" spans="1:12" ht="25.5">
      <c r="A137" s="61"/>
      <c r="B137" s="8"/>
      <c r="C137" s="8"/>
      <c r="D137" s="25" t="s">
        <v>21</v>
      </c>
      <c r="E137" s="69"/>
      <c r="F137" s="48"/>
      <c r="G137" s="17"/>
      <c r="H137" s="40" t="s">
        <v>45</v>
      </c>
      <c r="I137" s="84">
        <v>0</v>
      </c>
      <c r="J137" s="30">
        <v>0</v>
      </c>
      <c r="K137" s="97">
        <v>0</v>
      </c>
      <c r="L137" s="108">
        <v>0</v>
      </c>
    </row>
    <row r="138" spans="1:12">
      <c r="A138" s="61"/>
      <c r="B138" s="15"/>
      <c r="C138" s="15"/>
      <c r="D138" s="25"/>
      <c r="E138" s="70"/>
      <c r="F138" s="52"/>
      <c r="G138" s="31"/>
      <c r="H138" s="30" t="s">
        <v>37</v>
      </c>
      <c r="I138" s="84">
        <v>0</v>
      </c>
      <c r="J138" s="30">
        <v>0</v>
      </c>
      <c r="K138" s="97">
        <v>0</v>
      </c>
      <c r="L138" s="110">
        <v>0</v>
      </c>
    </row>
    <row r="139" spans="1:12">
      <c r="A139" s="61"/>
      <c r="B139" s="8"/>
      <c r="C139" s="8"/>
      <c r="D139" s="27"/>
      <c r="E139" s="69"/>
      <c r="F139" s="48"/>
      <c r="G139" s="17"/>
      <c r="H139" s="39"/>
      <c r="I139" s="78"/>
      <c r="J139" s="8"/>
      <c r="K139" s="9"/>
      <c r="L139" s="108"/>
    </row>
    <row r="140" spans="1:12" ht="13.5" thickBot="1">
      <c r="A140" s="10" t="s">
        <v>133</v>
      </c>
      <c r="B140" s="6">
        <v>921</v>
      </c>
      <c r="C140" s="6"/>
      <c r="D140" s="29" t="s">
        <v>22</v>
      </c>
      <c r="E140" s="71"/>
      <c r="F140" s="56"/>
      <c r="G140" s="75"/>
      <c r="H140" s="26"/>
      <c r="I140" s="24"/>
      <c r="J140" s="104"/>
      <c r="K140" s="21"/>
      <c r="L140" s="96"/>
    </row>
    <row r="141" spans="1:12">
      <c r="A141" s="61"/>
      <c r="B141" s="8"/>
      <c r="C141" s="8"/>
      <c r="D141" s="27"/>
      <c r="E141" s="69"/>
      <c r="F141" s="48"/>
      <c r="G141" s="17"/>
      <c r="H141" s="13"/>
      <c r="I141" s="78"/>
      <c r="J141" s="20"/>
      <c r="K141" s="78"/>
      <c r="L141" s="115"/>
    </row>
    <row r="142" spans="1:12">
      <c r="A142" s="61"/>
      <c r="B142" s="8"/>
      <c r="C142" s="8">
        <v>92109</v>
      </c>
      <c r="D142" s="27" t="s">
        <v>23</v>
      </c>
      <c r="E142" s="69"/>
      <c r="F142" s="48"/>
      <c r="G142" s="17"/>
      <c r="H142" s="120" t="s">
        <v>2</v>
      </c>
      <c r="I142" s="129">
        <f>SUM(I143:I145)</f>
        <v>30000</v>
      </c>
      <c r="J142" s="131">
        <f>SUM(J143:J145)</f>
        <v>250000</v>
      </c>
      <c r="K142" s="129">
        <f>SUM(K143:K145)</f>
        <v>0</v>
      </c>
      <c r="L142" s="133">
        <v>0</v>
      </c>
    </row>
    <row r="143" spans="1:12">
      <c r="A143" s="61"/>
      <c r="B143" s="8"/>
      <c r="C143" s="8"/>
      <c r="D143" s="27" t="s">
        <v>24</v>
      </c>
      <c r="E143" s="48" t="s">
        <v>70</v>
      </c>
      <c r="F143" s="48" t="s">
        <v>78</v>
      </c>
      <c r="G143" s="17">
        <v>651800</v>
      </c>
      <c r="H143" s="30" t="s">
        <v>35</v>
      </c>
      <c r="I143" s="83">
        <v>30000</v>
      </c>
      <c r="J143" s="30">
        <v>250000</v>
      </c>
      <c r="K143" s="97">
        <v>0</v>
      </c>
      <c r="L143" s="110">
        <v>0</v>
      </c>
    </row>
    <row r="144" spans="1:12" ht="25.5">
      <c r="A144" s="61"/>
      <c r="B144" s="8"/>
      <c r="C144" s="8"/>
      <c r="D144" s="27"/>
      <c r="E144" s="48" t="s">
        <v>71</v>
      </c>
      <c r="F144" s="48"/>
      <c r="G144" s="17"/>
      <c r="H144" s="40" t="s">
        <v>45</v>
      </c>
      <c r="I144" s="84">
        <v>0</v>
      </c>
      <c r="J144" s="30">
        <v>0</v>
      </c>
      <c r="K144" s="97">
        <v>0</v>
      </c>
      <c r="L144" s="108">
        <v>0</v>
      </c>
    </row>
    <row r="145" spans="1:14">
      <c r="A145" s="61"/>
      <c r="B145" s="8"/>
      <c r="C145" s="15"/>
      <c r="D145" s="25"/>
      <c r="E145" s="70"/>
      <c r="F145" s="52"/>
      <c r="G145" s="76"/>
      <c r="H145" s="30" t="s">
        <v>37</v>
      </c>
      <c r="I145" s="84">
        <v>0</v>
      </c>
      <c r="J145" s="30">
        <v>0</v>
      </c>
      <c r="K145" s="97">
        <v>0</v>
      </c>
      <c r="L145" s="110"/>
    </row>
    <row r="146" spans="1:14">
      <c r="A146" s="61"/>
      <c r="B146" s="8"/>
      <c r="C146" s="8"/>
      <c r="D146" s="27"/>
      <c r="E146" s="69"/>
      <c r="F146" s="48"/>
      <c r="G146" s="17"/>
      <c r="H146" s="13"/>
      <c r="I146" s="78"/>
      <c r="J146" s="13"/>
      <c r="K146" s="17"/>
      <c r="L146" s="108"/>
    </row>
    <row r="147" spans="1:14">
      <c r="A147" s="61"/>
      <c r="B147" s="8"/>
      <c r="C147" s="8">
        <v>92109</v>
      </c>
      <c r="D147" s="27" t="s">
        <v>33</v>
      </c>
      <c r="E147" s="69"/>
      <c r="F147" s="48"/>
      <c r="G147" s="17"/>
      <c r="H147" s="120" t="s">
        <v>2</v>
      </c>
      <c r="I147" s="129">
        <f>SUM(I148:I150)</f>
        <v>601020</v>
      </c>
      <c r="J147" s="129">
        <f>SUM(J148:J150)</f>
        <v>0</v>
      </c>
      <c r="K147" s="132">
        <f>SUM(K148:K150)</f>
        <v>0</v>
      </c>
      <c r="L147" s="121">
        <v>0</v>
      </c>
    </row>
    <row r="148" spans="1:14">
      <c r="A148" s="61"/>
      <c r="B148" s="8"/>
      <c r="C148" s="8"/>
      <c r="D148" s="27" t="s">
        <v>34</v>
      </c>
      <c r="E148" s="48" t="s">
        <v>70</v>
      </c>
      <c r="F148" s="48" t="s">
        <v>50</v>
      </c>
      <c r="G148" s="17">
        <v>652820</v>
      </c>
      <c r="H148" s="30" t="s">
        <v>35</v>
      </c>
      <c r="I148" s="83">
        <v>601020</v>
      </c>
      <c r="J148" s="30">
        <v>0</v>
      </c>
      <c r="K148" s="97">
        <v>0</v>
      </c>
      <c r="L148" s="110">
        <v>0</v>
      </c>
    </row>
    <row r="149" spans="1:14" ht="25.5">
      <c r="A149" s="61"/>
      <c r="B149" s="8"/>
      <c r="C149" s="8"/>
      <c r="D149" s="27"/>
      <c r="E149" s="48" t="s">
        <v>71</v>
      </c>
      <c r="F149" s="48"/>
      <c r="G149" s="17"/>
      <c r="H149" s="40" t="s">
        <v>45</v>
      </c>
      <c r="I149" s="84">
        <v>0</v>
      </c>
      <c r="J149" s="30">
        <v>0</v>
      </c>
      <c r="K149" s="97">
        <v>0</v>
      </c>
      <c r="L149" s="108">
        <v>0</v>
      </c>
    </row>
    <row r="150" spans="1:14">
      <c r="A150" s="61"/>
      <c r="B150" s="8"/>
      <c r="C150" s="8"/>
      <c r="D150" s="27"/>
      <c r="E150" s="69"/>
      <c r="F150" s="48"/>
      <c r="G150" s="17"/>
      <c r="H150" s="30" t="s">
        <v>37</v>
      </c>
      <c r="I150" s="84">
        <v>0</v>
      </c>
      <c r="J150" s="30">
        <v>0</v>
      </c>
      <c r="K150" s="97">
        <v>0</v>
      </c>
      <c r="L150" s="110">
        <v>0</v>
      </c>
    </row>
    <row r="151" spans="1:14">
      <c r="A151" s="61"/>
      <c r="B151" s="15"/>
      <c r="C151" s="15"/>
      <c r="D151" s="25"/>
      <c r="E151" s="70"/>
      <c r="F151" s="52"/>
      <c r="G151" s="31"/>
      <c r="H151" s="16"/>
      <c r="I151" s="82"/>
      <c r="J151" s="16"/>
      <c r="K151" s="31"/>
      <c r="L151" s="107"/>
    </row>
    <row r="152" spans="1:14">
      <c r="A152" s="61"/>
      <c r="B152" s="8"/>
      <c r="C152" s="8"/>
      <c r="D152" s="27"/>
      <c r="E152" s="69"/>
      <c r="F152" s="48"/>
      <c r="G152" s="17"/>
      <c r="H152" s="13"/>
      <c r="I152" s="78"/>
      <c r="J152" s="13"/>
      <c r="K152" s="17"/>
      <c r="L152" s="108"/>
    </row>
    <row r="153" spans="1:14" ht="13.5" thickBot="1">
      <c r="A153" s="10" t="s">
        <v>134</v>
      </c>
      <c r="B153" s="6">
        <v>926</v>
      </c>
      <c r="C153" s="6"/>
      <c r="D153" s="29" t="s">
        <v>81</v>
      </c>
      <c r="E153" s="71"/>
      <c r="F153" s="42"/>
      <c r="G153" s="106"/>
      <c r="H153" s="36"/>
      <c r="I153" s="88"/>
      <c r="J153" s="36"/>
      <c r="K153" s="106"/>
      <c r="L153" s="113"/>
    </row>
    <row r="154" spans="1:14">
      <c r="A154" s="61"/>
      <c r="B154" s="8"/>
      <c r="C154" s="8"/>
      <c r="D154" s="27"/>
      <c r="E154" s="69"/>
      <c r="F154" s="48"/>
      <c r="G154" s="17"/>
      <c r="H154" s="13"/>
      <c r="I154" s="78"/>
      <c r="J154" s="13"/>
      <c r="K154" s="17"/>
      <c r="L154" s="108"/>
    </row>
    <row r="155" spans="1:14">
      <c r="A155" s="61"/>
      <c r="B155" s="8"/>
      <c r="C155" s="8">
        <v>92695</v>
      </c>
      <c r="D155" s="27" t="s">
        <v>135</v>
      </c>
      <c r="E155" s="48" t="s">
        <v>70</v>
      </c>
      <c r="F155" s="48"/>
      <c r="G155" s="17"/>
      <c r="H155" s="13"/>
      <c r="I155" s="78"/>
      <c r="J155" s="13"/>
      <c r="K155" s="17"/>
      <c r="L155" s="108"/>
      <c r="N155" s="86" t="e">
        <f>N1+N6+N15+N20+N25+N29++N37+N42+N46+N51+N57+N65+N71+N82+#REF!+N97+N103+N108+N112+N123+N130+N135+N144+N150</f>
        <v>#REF!</v>
      </c>
    </row>
    <row r="156" spans="1:14">
      <c r="A156" s="61"/>
      <c r="B156" s="8"/>
      <c r="C156" s="8"/>
      <c r="D156" s="27" t="s">
        <v>87</v>
      </c>
      <c r="E156" s="48" t="s">
        <v>71</v>
      </c>
      <c r="F156" s="48" t="s">
        <v>82</v>
      </c>
      <c r="G156" s="17"/>
      <c r="H156" s="120" t="s">
        <v>2</v>
      </c>
      <c r="I156" s="129">
        <f>SUM(I157:I159)</f>
        <v>100000</v>
      </c>
      <c r="J156" s="122">
        <f>SUM(J157:J159)</f>
        <v>1000000</v>
      </c>
      <c r="K156" s="125">
        <v>0</v>
      </c>
      <c r="L156" s="126">
        <v>0</v>
      </c>
    </row>
    <row r="157" spans="1:14">
      <c r="A157" s="61"/>
      <c r="B157" s="8"/>
      <c r="C157" s="8"/>
      <c r="D157" s="27"/>
      <c r="E157" s="48"/>
      <c r="F157" s="48"/>
      <c r="G157" s="17">
        <v>1100000</v>
      </c>
      <c r="H157" s="30" t="s">
        <v>35</v>
      </c>
      <c r="I157" s="84">
        <v>100000</v>
      </c>
      <c r="J157" s="30">
        <v>65000</v>
      </c>
      <c r="K157" s="97">
        <v>0</v>
      </c>
      <c r="L157" s="110">
        <v>0</v>
      </c>
    </row>
    <row r="158" spans="1:14" ht="25.5">
      <c r="A158" s="61"/>
      <c r="B158" s="8"/>
      <c r="C158" s="8"/>
      <c r="D158" s="27"/>
      <c r="E158" s="48"/>
      <c r="F158" s="48"/>
      <c r="G158" s="17"/>
      <c r="H158" s="40" t="s">
        <v>45</v>
      </c>
      <c r="I158" s="84">
        <v>0</v>
      </c>
      <c r="J158" s="30">
        <v>0</v>
      </c>
      <c r="K158" s="97">
        <v>0</v>
      </c>
      <c r="L158" s="110">
        <v>0</v>
      </c>
    </row>
    <row r="159" spans="1:14">
      <c r="A159" s="61"/>
      <c r="B159" s="8"/>
      <c r="C159" s="15"/>
      <c r="D159" s="28"/>
      <c r="E159" s="52"/>
      <c r="F159" s="52"/>
      <c r="G159" s="76"/>
      <c r="H159" s="30" t="s">
        <v>37</v>
      </c>
      <c r="I159" s="82">
        <v>0</v>
      </c>
      <c r="J159" s="16">
        <v>935000</v>
      </c>
      <c r="K159" s="31">
        <v>0</v>
      </c>
      <c r="L159" s="107">
        <v>0</v>
      </c>
    </row>
    <row r="160" spans="1:14">
      <c r="A160" s="61"/>
      <c r="B160" s="8"/>
      <c r="C160" s="8"/>
      <c r="D160" s="27"/>
      <c r="E160" s="48"/>
      <c r="F160" s="48"/>
      <c r="G160" s="17"/>
      <c r="H160" s="13"/>
      <c r="I160" s="78"/>
      <c r="J160" s="13"/>
      <c r="K160" s="17"/>
      <c r="L160" s="108"/>
    </row>
    <row r="161" spans="1:12">
      <c r="A161" s="61"/>
      <c r="B161" s="8"/>
      <c r="C161" s="8">
        <v>92696</v>
      </c>
      <c r="D161" s="27" t="s">
        <v>136</v>
      </c>
      <c r="E161" s="48" t="s">
        <v>70</v>
      </c>
      <c r="F161" s="48"/>
      <c r="G161" s="17"/>
      <c r="H161" s="13"/>
      <c r="I161" s="78"/>
      <c r="J161" s="13"/>
      <c r="K161" s="17"/>
      <c r="L161" s="108"/>
    </row>
    <row r="162" spans="1:12" ht="13.5" thickBot="1">
      <c r="A162" s="61"/>
      <c r="B162" s="8"/>
      <c r="C162" s="8"/>
      <c r="D162" s="27" t="s">
        <v>102</v>
      </c>
      <c r="E162" s="48" t="s">
        <v>71</v>
      </c>
      <c r="F162" s="48" t="s">
        <v>82</v>
      </c>
      <c r="G162" s="17">
        <v>1100000</v>
      </c>
      <c r="H162" s="170" t="s">
        <v>2</v>
      </c>
      <c r="I162" s="183">
        <f>SUM(I163:I165)</f>
        <v>60000</v>
      </c>
      <c r="J162" s="183">
        <f>SUM(J163:J165)</f>
        <v>1040000</v>
      </c>
      <c r="K162" s="106">
        <v>0</v>
      </c>
      <c r="L162" s="113">
        <v>0</v>
      </c>
    </row>
    <row r="163" spans="1:12">
      <c r="A163" s="61"/>
      <c r="B163" s="8"/>
      <c r="C163" s="8"/>
      <c r="D163" s="27"/>
      <c r="E163" s="48"/>
      <c r="F163" s="48"/>
      <c r="G163" s="17"/>
      <c r="H163" s="16" t="s">
        <v>35</v>
      </c>
      <c r="I163" s="82">
        <v>60000</v>
      </c>
      <c r="J163" s="16">
        <v>270000</v>
      </c>
      <c r="K163" s="16">
        <v>0</v>
      </c>
      <c r="L163" s="145">
        <v>0</v>
      </c>
    </row>
    <row r="164" spans="1:12" ht="25.5">
      <c r="A164" s="61"/>
      <c r="B164" s="8"/>
      <c r="C164" s="8"/>
      <c r="D164" s="27"/>
      <c r="E164" s="48"/>
      <c r="F164" s="48"/>
      <c r="G164" s="17"/>
      <c r="H164" s="40" t="s">
        <v>45</v>
      </c>
      <c r="I164" s="84">
        <v>0</v>
      </c>
      <c r="J164" s="30"/>
      <c r="K164" s="30">
        <v>0</v>
      </c>
      <c r="L164" s="139">
        <v>0</v>
      </c>
    </row>
    <row r="165" spans="1:12">
      <c r="A165" s="61"/>
      <c r="B165" s="8"/>
      <c r="C165" s="8"/>
      <c r="D165" s="27"/>
      <c r="E165" s="48"/>
      <c r="F165" s="48"/>
      <c r="G165" s="17"/>
      <c r="H165" s="30" t="s">
        <v>37</v>
      </c>
      <c r="I165" s="84">
        <v>0</v>
      </c>
      <c r="J165" s="30">
        <v>770000</v>
      </c>
      <c r="K165" s="30">
        <v>0</v>
      </c>
      <c r="L165" s="139">
        <v>0</v>
      </c>
    </row>
    <row r="166" spans="1:12" ht="13.5" thickBot="1">
      <c r="A166" s="61"/>
      <c r="B166" s="21"/>
      <c r="C166" s="21"/>
      <c r="D166" s="22"/>
      <c r="E166" s="21"/>
      <c r="F166" s="56"/>
      <c r="G166" s="75"/>
      <c r="H166" s="26"/>
      <c r="I166" s="24"/>
      <c r="J166" s="21"/>
      <c r="K166" s="22"/>
      <c r="L166" s="109"/>
    </row>
    <row r="167" spans="1:12">
      <c r="A167" s="61"/>
      <c r="B167" s="8"/>
      <c r="C167" s="8"/>
      <c r="D167" s="9"/>
      <c r="E167" s="8"/>
      <c r="F167" s="8"/>
      <c r="G167" s="17"/>
      <c r="H167" s="34" t="s">
        <v>2</v>
      </c>
      <c r="I167" s="85">
        <f>SUM(I168:I170)</f>
        <v>10040582</v>
      </c>
      <c r="J167" s="182">
        <f>SUM(J168:J170)</f>
        <v>17515340</v>
      </c>
      <c r="K167" s="85">
        <f>SUM(K168:K170)</f>
        <v>15492500</v>
      </c>
      <c r="L167" s="116">
        <f>SUM(L168:L170)</f>
        <v>21540000</v>
      </c>
    </row>
    <row r="168" spans="1:12">
      <c r="A168" s="61"/>
      <c r="B168" s="8"/>
      <c r="C168" s="8"/>
      <c r="D168" s="9"/>
      <c r="E168" s="8"/>
      <c r="F168" s="8"/>
      <c r="G168" s="17"/>
      <c r="H168" s="35" t="s">
        <v>35</v>
      </c>
      <c r="I168" s="86">
        <f>I14+I19+I28+I33+I38+I42++I50+I55+I59+I64+I70+I78+I84+I90+I99+I105+I110+I116+I121+I125+I136+I143+I148+I157+I163</f>
        <v>6809095</v>
      </c>
      <c r="J168" s="86">
        <f>J14+J19+J28+J33+J38+J42++J50+J55+J59+J64+J70+J78+J84+J90+J99+J105+J110+J116+J121+J125+J136+J143+J148+J157+J163</f>
        <v>5481973</v>
      </c>
      <c r="K168" s="86">
        <f>K14+K19+K28+K33+K38+K42++K50+K55+K59+K64+K70+K78+K84+K99+K105+K110+K116+K121+K125+K136+K143+K148+K157+K163</f>
        <v>6923200</v>
      </c>
      <c r="L168" s="86">
        <f>L14+L19+L28+L33+L38+L42++L50+L55+L59+L64+L78+L84+L99+L105+L110+L116+L121+L125+L136+L143+L148+L156+L163</f>
        <v>19670000</v>
      </c>
    </row>
    <row r="169" spans="1:12" ht="38.25">
      <c r="A169" s="61"/>
      <c r="B169" s="37" t="s">
        <v>1</v>
      </c>
      <c r="C169" s="37" t="s">
        <v>1</v>
      </c>
      <c r="D169" s="38" t="s">
        <v>2</v>
      </c>
      <c r="E169" s="37"/>
      <c r="F169" s="37" t="s">
        <v>1</v>
      </c>
      <c r="G169" s="77">
        <f>SUM(G13:G168)</f>
        <v>65418849</v>
      </c>
      <c r="H169" s="63" t="s">
        <v>45</v>
      </c>
      <c r="I169" s="87">
        <v>0</v>
      </c>
      <c r="J169" s="35">
        <v>0</v>
      </c>
      <c r="K169" s="105">
        <v>0</v>
      </c>
      <c r="L169" s="114">
        <v>0</v>
      </c>
    </row>
    <row r="170" spans="1:12" ht="13.5" thickBot="1">
      <c r="A170" s="62"/>
      <c r="B170" s="21"/>
      <c r="C170" s="21"/>
      <c r="D170" s="22"/>
      <c r="E170" s="21"/>
      <c r="F170" s="66"/>
      <c r="G170" s="23"/>
      <c r="H170" s="89" t="s">
        <v>37</v>
      </c>
      <c r="I170" s="86">
        <f>I16+I21+I30+I35+I40+I44++I52+I57+I61+I66+I72+I80+I86+I101+I107+I112+I118+I123+I127+I138+I145+I150+I159+I165</f>
        <v>3231487</v>
      </c>
      <c r="J170" s="86">
        <f>J16+J21+J30+J35+J40+J44++J52+J57+J61+J66+J72+J80+J86+J92+J101+J107+J112+J118+J123+J127+J138+J145+J150+J159+J165</f>
        <v>12033367</v>
      </c>
      <c r="K170" s="86">
        <f>K16+K21+K30+K35+K40+K44++K52+K57+K61+K66+K72+K80+K86+K101+K107+K112+K118+K123+K127+K138+K145+K150+K158+K165</f>
        <v>8569300</v>
      </c>
      <c r="L170" s="86">
        <f>L16+L21+L30+L35+L40+L44++L52+L57+L61+L66+L72+L80+L86+L101+L107+L112+L118+L123+L127+L138+L145+L150+L158+L165</f>
        <v>1870000</v>
      </c>
    </row>
    <row r="171" spans="1:12">
      <c r="I171" s="1"/>
      <c r="J171" s="1"/>
    </row>
  </sheetData>
  <phoneticPr fontId="0" type="noConversion"/>
  <printOptions horizontalCentered="1"/>
  <pageMargins left="0.39370078740157483" right="0" top="0.98425196850393704" bottom="0.98425196850393704" header="0.51181102362204722" footer="0.51181102362204722"/>
  <pageSetup paperSize="9" scale="85" orientation="landscape" horizontalDpi="4294967294" r:id="rId1"/>
  <headerFooter alignWithMargins="0">
    <oddHeader>Strona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WPI 2008</vt:lpstr>
    </vt:vector>
  </TitlesOfParts>
  <Company>OEM Preinstall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Unregistered</dc:creator>
  <cp:lastModifiedBy>Anielka</cp:lastModifiedBy>
  <cp:lastPrinted>2008-10-17T09:34:24Z</cp:lastPrinted>
  <dcterms:created xsi:type="dcterms:W3CDTF">1997-03-25T02:14:04Z</dcterms:created>
  <dcterms:modified xsi:type="dcterms:W3CDTF">2008-11-03T07:37:11Z</dcterms:modified>
</cp:coreProperties>
</file>