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55"/>
  </bookViews>
  <sheets>
    <sheet name="z budżetu UE" sheetId="9" r:id="rId1"/>
  </sheets>
  <calcPr calcId="114210"/>
</workbook>
</file>

<file path=xl/calcChain.xml><?xml version="1.0" encoding="utf-8"?>
<calcChain xmlns="http://schemas.openxmlformats.org/spreadsheetml/2006/main">
  <c r="K73" i="9"/>
  <c r="J108"/>
  <c r="I108"/>
  <c r="L110"/>
  <c r="K110"/>
  <c r="J110"/>
  <c r="K109"/>
  <c r="K108"/>
  <c r="K107"/>
  <c r="L108"/>
  <c r="L109"/>
  <c r="J109"/>
  <c r="J107"/>
  <c r="I109"/>
  <c r="I110"/>
  <c r="K50"/>
  <c r="K37"/>
  <c r="J37"/>
  <c r="I37"/>
  <c r="L88"/>
  <c r="J84"/>
  <c r="I84"/>
  <c r="J79"/>
  <c r="I79"/>
  <c r="J32"/>
  <c r="I32"/>
  <c r="K23"/>
  <c r="J23"/>
  <c r="I23"/>
  <c r="J57"/>
  <c r="I57"/>
  <c r="J50"/>
  <c r="I50"/>
  <c r="I14"/>
  <c r="J14"/>
  <c r="K14"/>
  <c r="L14"/>
  <c r="L23"/>
  <c r="K32"/>
  <c r="I44"/>
  <c r="J44"/>
  <c r="K44"/>
  <c r="I67"/>
  <c r="J67"/>
  <c r="K67"/>
  <c r="I73"/>
  <c r="J73"/>
  <c r="K79"/>
  <c r="K84"/>
  <c r="I88"/>
  <c r="J88"/>
  <c r="K88"/>
  <c r="I95"/>
  <c r="J95"/>
  <c r="K95"/>
  <c r="I100"/>
  <c r="J100"/>
  <c r="K100"/>
  <c r="G109"/>
  <c r="L107"/>
  <c r="I107"/>
</calcChain>
</file>

<file path=xl/sharedStrings.xml><?xml version="1.0" encoding="utf-8"?>
<sst xmlns="http://schemas.openxmlformats.org/spreadsheetml/2006/main" count="202" uniqueCount="111">
  <si>
    <t>Dział</t>
  </si>
  <si>
    <t>x</t>
  </si>
  <si>
    <t>Ogółem</t>
  </si>
  <si>
    <t>Nazwa zadania inwestycyjnego</t>
  </si>
  <si>
    <t>Rady Gminy Kołbaskowo</t>
  </si>
  <si>
    <t>Transport i łączność</t>
  </si>
  <si>
    <t>Oświata i wychowanie</t>
  </si>
  <si>
    <t xml:space="preserve">    w Przecławiu</t>
  </si>
  <si>
    <t xml:space="preserve">                        3.</t>
  </si>
  <si>
    <t xml:space="preserve">     w tym:</t>
  </si>
  <si>
    <t>Kultura i ochrona dziedzictwa narodowego</t>
  </si>
  <si>
    <t>a. Budowa pawilonu żywieniowego na</t>
  </si>
  <si>
    <t xml:space="preserve">    nieruchomości Zespołu  Szkół</t>
  </si>
  <si>
    <t xml:space="preserve">    poddasza i podcieni wraz ze zmianą</t>
  </si>
  <si>
    <t xml:space="preserve">    sposobu uzytkowania w istniejacym</t>
  </si>
  <si>
    <t xml:space="preserve">    pawilonie dydaktycznym w Przecławiu</t>
  </si>
  <si>
    <t>w złotych</t>
  </si>
  <si>
    <t>środki JST</t>
  </si>
  <si>
    <t>inne środki</t>
  </si>
  <si>
    <t>inne srodki</t>
  </si>
  <si>
    <t>6.</t>
  </si>
  <si>
    <t>7.</t>
  </si>
  <si>
    <t>8.</t>
  </si>
  <si>
    <t>9.</t>
  </si>
  <si>
    <t>10.</t>
  </si>
  <si>
    <t xml:space="preserve">     Limity wydatków  Gminy Kołbaskowo</t>
  </si>
  <si>
    <t>Okres realizacji</t>
  </si>
  <si>
    <t xml:space="preserve">Żródła finansowania </t>
  </si>
  <si>
    <t xml:space="preserve">                    Planowane wydatki</t>
  </si>
  <si>
    <t>Lp.</t>
  </si>
  <si>
    <t>Rozdz.</t>
  </si>
  <si>
    <t>1.</t>
  </si>
  <si>
    <t>2.</t>
  </si>
  <si>
    <t>3.</t>
  </si>
  <si>
    <t>4.</t>
  </si>
  <si>
    <t>5.</t>
  </si>
  <si>
    <t>010</t>
  </si>
  <si>
    <t>Łączne nakłady         finansowe      (   w zł )</t>
  </si>
  <si>
    <t xml:space="preserve"> b. Przebudowa dla celów użytkowych</t>
  </si>
  <si>
    <t>01008</t>
  </si>
  <si>
    <t>2004 -2010</t>
  </si>
  <si>
    <t>2004 -2011</t>
  </si>
  <si>
    <t>2008-2009</t>
  </si>
  <si>
    <t xml:space="preserve">     sieci wodociagowej w Siadle-Dolnym</t>
  </si>
  <si>
    <t xml:space="preserve">   b. Przebudowa dróg gminnych w m.Kurów</t>
  </si>
  <si>
    <t xml:space="preserve">   a. Przebudowa drogi gminnej z przebudową  </t>
  </si>
  <si>
    <t>11.</t>
  </si>
  <si>
    <t>2008-2010</t>
  </si>
  <si>
    <t>Turystyka</t>
  </si>
  <si>
    <t>stanu środowiska na obszarze pogranicza</t>
  </si>
  <si>
    <t>Pargowo szlak Odra-Nysa</t>
  </si>
  <si>
    <t>Rosówek-Kołbaskowo-Neu Rosow</t>
  </si>
  <si>
    <t>I.</t>
  </si>
  <si>
    <t>II.</t>
  </si>
  <si>
    <t>III.</t>
  </si>
  <si>
    <t>VI.</t>
  </si>
  <si>
    <t>2008-2011</t>
  </si>
  <si>
    <t>2008  -2010</t>
  </si>
  <si>
    <t>po 2011</t>
  </si>
  <si>
    <t>IV.</t>
  </si>
  <si>
    <t>Bezpieczeństwo publiczne i ochrona</t>
  </si>
  <si>
    <t>p/pożarowa</t>
  </si>
  <si>
    <t>Budowa remizy OSP w Kołbaskowie</t>
  </si>
  <si>
    <t>V.</t>
  </si>
  <si>
    <t>środki UE</t>
  </si>
  <si>
    <t>Nazwa programu</t>
  </si>
  <si>
    <t>Załącznik Nr 5</t>
  </si>
  <si>
    <t>środki z UE</t>
  </si>
  <si>
    <t xml:space="preserve">                      Gminy Kołbaskowo</t>
  </si>
  <si>
    <t>na projekty planowane do realizacji w ramach poszczególnych programów operacyjnych w latach 2009 i kolejnych</t>
  </si>
  <si>
    <t xml:space="preserve"> Infrastruktura łącząca-</t>
  </si>
  <si>
    <t xml:space="preserve"> Szlak Orła Bielika na odcinku Ustowo-</t>
  </si>
  <si>
    <t xml:space="preserve">  Pargowo</t>
  </si>
  <si>
    <t xml:space="preserve">Wspieranie działań na rzecz infrastruktury </t>
  </si>
  <si>
    <t>służącej współpracy transgranicznej i poprawie</t>
  </si>
  <si>
    <t xml:space="preserve"> Szlak Orła Bielika</t>
  </si>
  <si>
    <t xml:space="preserve"> Budowa Europejskiego Centrum</t>
  </si>
  <si>
    <t xml:space="preserve"> Wsparcia Młodzieży w Przecławiu</t>
  </si>
  <si>
    <t xml:space="preserve"> Termomodernizacja budynku Szkoły </t>
  </si>
  <si>
    <t xml:space="preserve">  Placówek Oświatowych w Kołbaskowie</t>
  </si>
  <si>
    <t xml:space="preserve"> Termomodernizacja budynku Zespołu</t>
  </si>
  <si>
    <t xml:space="preserve">  Podstawowej w Będargowie</t>
  </si>
  <si>
    <t>.Budowa gimnazjum na nieruchomości</t>
  </si>
  <si>
    <t xml:space="preserve"> Zespołu Szkół w Przecławiu</t>
  </si>
  <si>
    <t xml:space="preserve">Przebudowa budynku garażowego na </t>
  </si>
  <si>
    <t xml:space="preserve"> świetlicę wiejską w Kołbaskowie</t>
  </si>
  <si>
    <t xml:space="preserve"> Budowa zbiornika retencyjnego wraz </t>
  </si>
  <si>
    <t xml:space="preserve">  z remontem rowu  melioracyjnego</t>
  </si>
  <si>
    <t xml:space="preserve">  zgodnie z koncepcją hydrologiczną na dz.</t>
  </si>
  <si>
    <t xml:space="preserve">  ew.132,133,134,142 w mjsc. Warzymice,</t>
  </si>
  <si>
    <t xml:space="preserve">  działkach nr ew.2/59,( 2/185,2/186,),5/81, </t>
  </si>
  <si>
    <t xml:space="preserve">  ,,5/82,5/84,20, 33/9,84  w mjsc.Przecław,</t>
  </si>
  <si>
    <t xml:space="preserve">  działkach nr ew.51/3,53,52/10 w mjsc.</t>
  </si>
  <si>
    <t xml:space="preserve">  Ustowo, gmina Kołbaskowo</t>
  </si>
  <si>
    <t xml:space="preserve"> Budowa sieci kanalizacji deszczowej</t>
  </si>
  <si>
    <t xml:space="preserve"> wraz z przebudową kolidującego</t>
  </si>
  <si>
    <t xml:space="preserve"> uzbrojenia podziemnego na terenie </t>
  </si>
  <si>
    <t xml:space="preserve"> działek o nr ew.123,130,131,135,137/1</t>
  </si>
  <si>
    <t xml:space="preserve"> obręb Warzymice, gmina Kołbaskowo</t>
  </si>
  <si>
    <t>PROW</t>
  </si>
  <si>
    <t>RPOWZ</t>
  </si>
  <si>
    <t>INTEREG</t>
  </si>
  <si>
    <t>IV A</t>
  </si>
  <si>
    <t>POIŚ</t>
  </si>
  <si>
    <t>Rolnictwo i łowiectwo</t>
  </si>
  <si>
    <t>2004 -2013</t>
  </si>
  <si>
    <t>2006  - 2011</t>
  </si>
  <si>
    <t xml:space="preserve"> Budowa świtelicy wiejskiej</t>
  </si>
  <si>
    <t xml:space="preserve"> w Barnisławiu</t>
  </si>
  <si>
    <t xml:space="preserve">do uchwały Nr XX/230/08        </t>
  </si>
  <si>
    <t>z dnia 29 grudnia 2008 r.</t>
  </si>
</sst>
</file>

<file path=xl/styles.xml><?xml version="1.0" encoding="utf-8"?>
<styleSheet xmlns="http://schemas.openxmlformats.org/spreadsheetml/2006/main">
  <numFmts count="1">
    <numFmt numFmtId="164" formatCode="_-* #,##0\ _z_ł_-;\-* #,##0\ _z_ł_-;_-* &quot;-&quot;??\ _z_ł_-;_-@_-"/>
  </numFmts>
  <fonts count="6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Border="1"/>
    <xf numFmtId="3" fontId="2" fillId="0" borderId="3" xfId="0" applyNumberFormat="1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2" xfId="0" applyFont="1" applyBorder="1"/>
    <xf numFmtId="3" fontId="2" fillId="0" borderId="8" xfId="0" applyNumberFormat="1" applyFont="1" applyBorder="1"/>
    <xf numFmtId="164" fontId="2" fillId="0" borderId="1" xfId="0" applyNumberFormat="1" applyFont="1" applyBorder="1"/>
    <xf numFmtId="0" fontId="2" fillId="0" borderId="6" xfId="0" applyFont="1" applyFill="1" applyBorder="1"/>
    <xf numFmtId="3" fontId="2" fillId="0" borderId="1" xfId="0" applyNumberFormat="1" applyFont="1" applyBorder="1"/>
    <xf numFmtId="0" fontId="2" fillId="0" borderId="0" xfId="0" applyFont="1" applyFill="1" applyBorder="1"/>
    <xf numFmtId="0" fontId="2" fillId="0" borderId="9" xfId="0" applyFont="1" applyFill="1" applyBorder="1"/>
    <xf numFmtId="0" fontId="1" fillId="0" borderId="2" xfId="0" applyFont="1" applyFill="1" applyBorder="1"/>
    <xf numFmtId="3" fontId="2" fillId="0" borderId="10" xfId="0" applyNumberFormat="1" applyFont="1" applyBorder="1"/>
    <xf numFmtId="3" fontId="2" fillId="0" borderId="6" xfId="0" applyNumberFormat="1" applyFont="1" applyBorder="1"/>
    <xf numFmtId="3" fontId="2" fillId="0" borderId="11" xfId="0" applyNumberFormat="1" applyFont="1" applyBorder="1"/>
    <xf numFmtId="0" fontId="2" fillId="0" borderId="11" xfId="0" applyFont="1" applyBorder="1"/>
    <xf numFmtId="3" fontId="1" fillId="0" borderId="5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3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4" xfId="0" applyBorder="1"/>
    <xf numFmtId="0" fontId="0" fillId="0" borderId="16" xfId="0" applyBorder="1"/>
    <xf numFmtId="3" fontId="1" fillId="0" borderId="10" xfId="0" applyNumberFormat="1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3" xfId="0" applyFont="1" applyFill="1" applyBorder="1"/>
    <xf numFmtId="0" fontId="2" fillId="0" borderId="5" xfId="0" applyFont="1" applyFill="1" applyBorder="1"/>
    <xf numFmtId="0" fontId="1" fillId="0" borderId="1" xfId="0" applyFont="1" applyFill="1" applyBorder="1"/>
    <xf numFmtId="3" fontId="2" fillId="0" borderId="2" xfId="0" applyNumberFormat="1" applyFont="1" applyBorder="1"/>
    <xf numFmtId="3" fontId="2" fillId="0" borderId="20" xfId="0" applyNumberFormat="1" applyFont="1" applyBorder="1"/>
    <xf numFmtId="3" fontId="1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 applyAlignment="1"/>
    <xf numFmtId="164" fontId="2" fillId="0" borderId="3" xfId="0" applyNumberFormat="1" applyFont="1" applyBorder="1" applyAlignment="1"/>
    <xf numFmtId="164" fontId="2" fillId="0" borderId="5" xfId="0" applyNumberFormat="1" applyFont="1" applyBorder="1"/>
    <xf numFmtId="164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/>
    <xf numFmtId="164" fontId="1" fillId="0" borderId="10" xfId="0" applyNumberFormat="1" applyFont="1" applyBorder="1"/>
    <xf numFmtId="164" fontId="1" fillId="0" borderId="1" xfId="0" applyNumberFormat="1" applyFont="1" applyBorder="1"/>
    <xf numFmtId="3" fontId="1" fillId="0" borderId="21" xfId="0" applyNumberFormat="1" applyFont="1" applyBorder="1"/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22" xfId="0" applyBorder="1"/>
    <xf numFmtId="3" fontId="2" fillId="0" borderId="23" xfId="0" applyNumberFormat="1" applyFont="1" applyBorder="1"/>
    <xf numFmtId="3" fontId="2" fillId="0" borderId="23" xfId="0" applyNumberFormat="1" applyFont="1" applyBorder="1" applyAlignment="1">
      <alignment horizontal="center"/>
    </xf>
    <xf numFmtId="0" fontId="0" fillId="0" borderId="2" xfId="0" applyBorder="1"/>
    <xf numFmtId="0" fontId="2" fillId="0" borderId="24" xfId="0" applyFont="1" applyBorder="1" applyAlignment="1">
      <alignment horizontal="center"/>
    </xf>
    <xf numFmtId="0" fontId="2" fillId="0" borderId="8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3" fontId="0" fillId="0" borderId="28" xfId="0" applyNumberFormat="1" applyBorder="1"/>
    <xf numFmtId="0" fontId="1" fillId="0" borderId="27" xfId="0" applyFont="1" applyBorder="1"/>
    <xf numFmtId="0" fontId="0" fillId="0" borderId="29" xfId="0" applyBorder="1"/>
    <xf numFmtId="0" fontId="3" fillId="0" borderId="0" xfId="0" applyFont="1" applyBorder="1"/>
    <xf numFmtId="0" fontId="2" fillId="0" borderId="20" xfId="0" applyFont="1" applyBorder="1"/>
    <xf numFmtId="3" fontId="4" fillId="0" borderId="5" xfId="0" applyNumberFormat="1" applyFont="1" applyBorder="1"/>
    <xf numFmtId="0" fontId="4" fillId="0" borderId="26" xfId="0" applyFont="1" applyBorder="1"/>
    <xf numFmtId="164" fontId="4" fillId="0" borderId="5" xfId="0" applyNumberFormat="1" applyFont="1" applyBorder="1"/>
    <xf numFmtId="0" fontId="0" fillId="0" borderId="25" xfId="0" applyBorder="1" applyAlignment="1">
      <alignment horizontal="center"/>
    </xf>
    <xf numFmtId="3" fontId="2" fillId="0" borderId="19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0" fontId="4" fillId="0" borderId="31" xfId="0" applyFont="1" applyBorder="1"/>
    <xf numFmtId="3" fontId="2" fillId="0" borderId="15" xfId="0" applyNumberFormat="1" applyFont="1" applyBorder="1"/>
    <xf numFmtId="0" fontId="2" fillId="0" borderId="7" xfId="0" quotePrefix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0" fontId="0" fillId="0" borderId="15" xfId="0" applyBorder="1"/>
    <xf numFmtId="3" fontId="4" fillId="0" borderId="1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19" xfId="0" applyFont="1" applyFill="1" applyBorder="1"/>
    <xf numFmtId="3" fontId="2" fillId="0" borderId="5" xfId="0" applyNumberFormat="1" applyFont="1" applyBorder="1" applyAlignment="1">
      <alignment wrapText="1"/>
    </xf>
    <xf numFmtId="3" fontId="1" fillId="0" borderId="18" xfId="0" applyNumberFormat="1" applyFont="1" applyBorder="1"/>
    <xf numFmtId="3" fontId="1" fillId="0" borderId="1" xfId="0" applyNumberFormat="1" applyFont="1" applyBorder="1" applyAlignment="1">
      <alignment wrapText="1"/>
    </xf>
    <xf numFmtId="3" fontId="2" fillId="0" borderId="15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0" fillId="0" borderId="5" xfId="0" applyNumberFormat="1" applyBorder="1"/>
    <xf numFmtId="3" fontId="0" fillId="0" borderId="10" xfId="0" applyNumberFormat="1" applyBorder="1"/>
    <xf numFmtId="164" fontId="4" fillId="0" borderId="1" xfId="0" applyNumberFormat="1" applyFont="1" applyBorder="1"/>
    <xf numFmtId="3" fontId="4" fillId="0" borderId="2" xfId="0" applyNumberFormat="1" applyFont="1" applyBorder="1" applyAlignment="1">
      <alignment horizontal="center"/>
    </xf>
    <xf numFmtId="164" fontId="4" fillId="0" borderId="21" xfId="0" applyNumberFormat="1" applyFont="1" applyBorder="1" applyAlignment="1"/>
    <xf numFmtId="0" fontId="4" fillId="0" borderId="27" xfId="0" applyFont="1" applyBorder="1"/>
    <xf numFmtId="164" fontId="2" fillId="0" borderId="12" xfId="0" applyNumberFormat="1" applyFont="1" applyBorder="1"/>
    <xf numFmtId="0" fontId="0" fillId="0" borderId="33" xfId="0" applyBorder="1"/>
    <xf numFmtId="0" fontId="1" fillId="0" borderId="16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3" fontId="2" fillId="0" borderId="2" xfId="0" applyNumberFormat="1" applyFont="1" applyBorder="1" applyAlignment="1">
      <alignment horizontal="center"/>
    </xf>
    <xf numFmtId="0" fontId="5" fillId="0" borderId="8" xfId="0" applyFont="1" applyFill="1" applyBorder="1"/>
    <xf numFmtId="0" fontId="5" fillId="0" borderId="1" xfId="0" applyFont="1" applyBorder="1"/>
    <xf numFmtId="0" fontId="5" fillId="0" borderId="18" xfId="0" applyFont="1" applyFill="1" applyBorder="1"/>
    <xf numFmtId="3" fontId="4" fillId="0" borderId="34" xfId="0" applyNumberFormat="1" applyFont="1" applyBorder="1"/>
    <xf numFmtId="164" fontId="5" fillId="0" borderId="34" xfId="0" applyNumberFormat="1" applyFont="1" applyBorder="1"/>
    <xf numFmtId="164" fontId="5" fillId="0" borderId="34" xfId="0" applyNumberFormat="1" applyFont="1" applyBorder="1" applyAlignment="1">
      <alignment horizontal="right"/>
    </xf>
    <xf numFmtId="0" fontId="2" fillId="0" borderId="34" xfId="0" applyFont="1" applyBorder="1"/>
    <xf numFmtId="3" fontId="2" fillId="0" borderId="6" xfId="0" applyNumberFormat="1" applyFont="1" applyBorder="1" applyAlignment="1">
      <alignment horizontal="right"/>
    </xf>
    <xf numFmtId="0" fontId="0" fillId="0" borderId="35" xfId="0" applyBorder="1"/>
    <xf numFmtId="3" fontId="4" fillId="0" borderId="22" xfId="0" applyNumberFormat="1" applyFont="1" applyBorder="1" applyAlignment="1">
      <alignment horizontal="center"/>
    </xf>
    <xf numFmtId="3" fontId="0" fillId="0" borderId="25" xfId="0" applyNumberFormat="1" applyBorder="1"/>
    <xf numFmtId="3" fontId="4" fillId="0" borderId="31" xfId="0" applyNumberFormat="1" applyFont="1" applyBorder="1" applyAlignment="1">
      <alignment horizontal="center"/>
    </xf>
    <xf numFmtId="0" fontId="0" fillId="0" borderId="36" xfId="0" applyBorder="1"/>
    <xf numFmtId="164" fontId="1" fillId="0" borderId="21" xfId="0" applyNumberFormat="1" applyFont="1" applyBorder="1" applyAlignment="1">
      <alignment horizontal="right"/>
    </xf>
    <xf numFmtId="0" fontId="0" fillId="2" borderId="37" xfId="0" applyFill="1" applyBorder="1"/>
    <xf numFmtId="0" fontId="1" fillId="2" borderId="11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 applyAlignment="1">
      <alignment wrapText="1"/>
    </xf>
    <xf numFmtId="0" fontId="2" fillId="2" borderId="39" xfId="0" applyFont="1" applyFill="1" applyBorder="1"/>
    <xf numFmtId="0" fontId="0" fillId="2" borderId="41" xfId="0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0" fillId="2" borderId="22" xfId="0" applyFill="1" applyBorder="1"/>
    <xf numFmtId="0" fontId="0" fillId="2" borderId="16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0" fillId="0" borderId="10" xfId="0" applyBorder="1"/>
    <xf numFmtId="0" fontId="5" fillId="0" borderId="16" xfId="0" applyFont="1" applyBorder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1" xfId="0" applyNumberFormat="1" applyFont="1" applyBorder="1" applyAlignment="1">
      <alignment horizontal="right"/>
    </xf>
    <xf numFmtId="0" fontId="5" fillId="0" borderId="31" xfId="0" applyFont="1" applyBorder="1"/>
    <xf numFmtId="164" fontId="2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/>
    <xf numFmtId="164" fontId="4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0" borderId="15" xfId="0" applyFont="1" applyBorder="1"/>
    <xf numFmtId="3" fontId="4" fillId="0" borderId="1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0" fillId="0" borderId="25" xfId="0" applyNumberFormat="1" applyBorder="1" applyAlignment="1">
      <alignment horizontal="center"/>
    </xf>
    <xf numFmtId="164" fontId="4" fillId="0" borderId="21" xfId="0" applyNumberFormat="1" applyFont="1" applyBorder="1"/>
    <xf numFmtId="164" fontId="4" fillId="0" borderId="42" xfId="0" applyNumberFormat="1" applyFont="1" applyBorder="1"/>
    <xf numFmtId="164" fontId="4" fillId="0" borderId="31" xfId="0" applyNumberFormat="1" applyFont="1" applyBorder="1" applyAlignment="1">
      <alignment horizontal="center"/>
    </xf>
    <xf numFmtId="164" fontId="2" fillId="0" borderId="11" xfId="0" applyNumberFormat="1" applyFont="1" applyBorder="1"/>
    <xf numFmtId="0" fontId="2" fillId="0" borderId="38" xfId="0" applyFont="1" applyBorder="1"/>
    <xf numFmtId="0" fontId="0" fillId="0" borderId="41" xfId="0" applyBorder="1"/>
    <xf numFmtId="164" fontId="4" fillId="0" borderId="8" xfId="0" applyNumberFormat="1" applyFont="1" applyBorder="1" applyAlignment="1">
      <alignment horizontal="center"/>
    </xf>
    <xf numFmtId="0" fontId="4" fillId="0" borderId="22" xfId="0" applyFont="1" applyBorder="1"/>
    <xf numFmtId="164" fontId="4" fillId="0" borderId="2" xfId="0" applyNumberFormat="1" applyFont="1" applyBorder="1"/>
    <xf numFmtId="164" fontId="1" fillId="0" borderId="5" xfId="0" applyNumberFormat="1" applyFont="1" applyBorder="1" applyAlignment="1">
      <alignment horizontal="right"/>
    </xf>
    <xf numFmtId="3" fontId="1" fillId="0" borderId="34" xfId="0" applyNumberFormat="1" applyFont="1" applyBorder="1"/>
    <xf numFmtId="164" fontId="1" fillId="0" borderId="34" xfId="0" applyNumberFormat="1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1"/>
  <sheetViews>
    <sheetView tabSelected="1" topLeftCell="A78" workbookViewId="0">
      <selection activeCell="K74" sqref="K74:K75"/>
    </sheetView>
  </sheetViews>
  <sheetFormatPr defaultRowHeight="12.75"/>
  <cols>
    <col min="1" max="1" width="2.7109375" customWidth="1"/>
    <col min="2" max="2" width="5.140625" customWidth="1"/>
    <col min="3" max="3" width="7.140625" customWidth="1"/>
    <col min="4" max="4" width="38.7109375" customWidth="1"/>
    <col min="5" max="5" width="14.42578125" customWidth="1"/>
    <col min="6" max="6" width="15.5703125" customWidth="1"/>
    <col min="7" max="7" width="12.28515625" customWidth="1"/>
    <col min="8" max="8" width="13" customWidth="1"/>
    <col min="9" max="9" width="14.140625" customWidth="1"/>
    <col min="10" max="10" width="13.5703125" customWidth="1"/>
    <col min="11" max="11" width="13.140625" customWidth="1"/>
    <col min="12" max="12" width="13.5703125" customWidth="1"/>
  </cols>
  <sheetData>
    <row r="1" spans="1:12">
      <c r="C1" s="3"/>
      <c r="D1" s="3"/>
      <c r="E1" s="3"/>
      <c r="F1" s="3"/>
      <c r="G1" s="3"/>
      <c r="H1" s="3"/>
      <c r="I1" s="3"/>
      <c r="J1" s="3" t="s">
        <v>66</v>
      </c>
      <c r="K1" s="3"/>
    </row>
    <row r="2" spans="1:12">
      <c r="C2" s="3"/>
      <c r="D2" s="3"/>
      <c r="E2" s="3"/>
      <c r="F2" s="3"/>
      <c r="G2" s="3"/>
      <c r="H2" s="3"/>
      <c r="I2" s="3"/>
      <c r="J2" s="3" t="s">
        <v>109</v>
      </c>
      <c r="K2" s="3"/>
    </row>
    <row r="3" spans="1:12">
      <c r="C3" s="3"/>
      <c r="D3" s="2" t="s">
        <v>25</v>
      </c>
      <c r="E3" s="2"/>
      <c r="F3" s="3"/>
      <c r="G3" s="3"/>
      <c r="H3" s="3"/>
      <c r="I3" s="3"/>
      <c r="J3" s="3" t="s">
        <v>4</v>
      </c>
      <c r="K3" s="3"/>
    </row>
    <row r="4" spans="1:12">
      <c r="C4" s="3"/>
      <c r="D4" s="2" t="s">
        <v>68</v>
      </c>
      <c r="E4" s="2"/>
      <c r="F4" s="3"/>
      <c r="G4" s="3"/>
      <c r="H4" s="3"/>
      <c r="I4" s="3"/>
      <c r="J4" s="3" t="s">
        <v>110</v>
      </c>
      <c r="K4" s="3"/>
    </row>
    <row r="5" spans="1:12">
      <c r="B5" s="2" t="s">
        <v>69</v>
      </c>
      <c r="C5" s="3"/>
      <c r="D5" s="2"/>
      <c r="E5" s="2"/>
      <c r="F5" s="3"/>
      <c r="G5" s="3"/>
      <c r="H5" s="3"/>
      <c r="I5" s="3"/>
      <c r="J5" s="3"/>
      <c r="K5" s="3"/>
    </row>
    <row r="6" spans="1:12" ht="13.5" thickBot="1">
      <c r="C6" s="2"/>
      <c r="D6" s="2"/>
      <c r="E6" s="2"/>
      <c r="F6" s="2"/>
      <c r="G6" s="10"/>
      <c r="H6" s="10"/>
      <c r="I6" s="2"/>
      <c r="J6" s="2" t="s">
        <v>16</v>
      </c>
      <c r="K6" s="3"/>
      <c r="L6" s="78"/>
    </row>
    <row r="7" spans="1:12" ht="25.5">
      <c r="A7" s="143"/>
      <c r="B7" s="144"/>
      <c r="C7" s="145"/>
      <c r="D7" s="144"/>
      <c r="E7" s="167" t="s">
        <v>65</v>
      </c>
      <c r="F7" s="144"/>
      <c r="G7" s="147"/>
      <c r="H7" s="144"/>
      <c r="I7" s="146"/>
      <c r="J7" s="146"/>
      <c r="K7" s="148"/>
      <c r="L7" s="149"/>
    </row>
    <row r="8" spans="1:12" ht="51.75" thickBot="1">
      <c r="A8" s="150" t="s">
        <v>29</v>
      </c>
      <c r="B8" s="151" t="s">
        <v>0</v>
      </c>
      <c r="C8" s="151" t="s">
        <v>30</v>
      </c>
      <c r="D8" s="152" t="s">
        <v>3</v>
      </c>
      <c r="E8" s="153"/>
      <c r="F8" s="154" t="s">
        <v>26</v>
      </c>
      <c r="G8" s="155" t="s">
        <v>37</v>
      </c>
      <c r="H8" s="156" t="s">
        <v>27</v>
      </c>
      <c r="I8" s="157" t="s">
        <v>28</v>
      </c>
      <c r="J8" s="158"/>
      <c r="K8" s="159"/>
      <c r="L8" s="160"/>
    </row>
    <row r="9" spans="1:12" ht="13.5" thickBot="1">
      <c r="A9" s="161"/>
      <c r="B9" s="162"/>
      <c r="C9" s="162"/>
      <c r="D9" s="158"/>
      <c r="E9" s="162"/>
      <c r="F9" s="163"/>
      <c r="G9" s="164"/>
      <c r="H9" s="162"/>
      <c r="I9" s="163">
        <v>2009</v>
      </c>
      <c r="J9" s="163">
        <v>2010</v>
      </c>
      <c r="K9" s="165">
        <v>2011</v>
      </c>
      <c r="L9" s="166" t="s">
        <v>58</v>
      </c>
    </row>
    <row r="10" spans="1:12">
      <c r="A10" s="52" t="s">
        <v>31</v>
      </c>
      <c r="B10" s="36" t="s">
        <v>32</v>
      </c>
      <c r="C10" s="36" t="s">
        <v>33</v>
      </c>
      <c r="D10" s="37" t="s">
        <v>8</v>
      </c>
      <c r="E10" s="36" t="s">
        <v>34</v>
      </c>
      <c r="F10" s="36" t="s">
        <v>35</v>
      </c>
      <c r="G10" s="38" t="s">
        <v>20</v>
      </c>
      <c r="H10" s="36" t="s">
        <v>21</v>
      </c>
      <c r="I10" s="36" t="s">
        <v>22</v>
      </c>
      <c r="J10" s="36" t="s">
        <v>23</v>
      </c>
      <c r="K10" s="37" t="s">
        <v>24</v>
      </c>
      <c r="L10" s="93" t="s">
        <v>46</v>
      </c>
    </row>
    <row r="11" spans="1:12">
      <c r="A11" s="53"/>
      <c r="B11" s="39"/>
      <c r="C11" s="39"/>
      <c r="D11" s="40"/>
      <c r="E11" s="39"/>
      <c r="F11" s="39"/>
      <c r="G11" s="40"/>
      <c r="H11" s="48"/>
      <c r="I11" s="48"/>
      <c r="J11" s="48"/>
      <c r="K11" s="79"/>
      <c r="L11" s="82"/>
    </row>
    <row r="12" spans="1:12" ht="13.5" thickBot="1">
      <c r="A12" s="126" t="s">
        <v>52</v>
      </c>
      <c r="B12" s="44" t="s">
        <v>36</v>
      </c>
      <c r="C12" s="44"/>
      <c r="D12" s="203" t="s">
        <v>104</v>
      </c>
      <c r="E12" s="46"/>
      <c r="F12" s="46"/>
      <c r="G12" s="45"/>
      <c r="H12" s="46"/>
      <c r="I12" s="46"/>
      <c r="J12" s="46"/>
      <c r="K12" s="45"/>
      <c r="L12" s="83"/>
    </row>
    <row r="13" spans="1:12">
      <c r="A13" s="53"/>
      <c r="B13" s="39"/>
      <c r="C13" s="102"/>
      <c r="D13" s="104"/>
      <c r="E13" s="103"/>
      <c r="F13" s="39"/>
      <c r="G13" s="103"/>
      <c r="H13" s="101"/>
      <c r="I13" s="107"/>
      <c r="J13" s="48"/>
      <c r="K13" s="79"/>
      <c r="L13" s="137"/>
    </row>
    <row r="14" spans="1:12" ht="13.5" thickBot="1">
      <c r="A14" s="53"/>
      <c r="B14" s="39" t="s">
        <v>31</v>
      </c>
      <c r="C14" s="41" t="s">
        <v>39</v>
      </c>
      <c r="D14" s="105" t="s">
        <v>86</v>
      </c>
      <c r="E14" s="40"/>
      <c r="F14" s="39"/>
      <c r="G14" s="40"/>
      <c r="H14" s="109" t="s">
        <v>2</v>
      </c>
      <c r="I14" s="120">
        <f>SUM(I15:I17)</f>
        <v>2100000</v>
      </c>
      <c r="J14" s="187">
        <f>SUM(J15:J17)</f>
        <v>4492400</v>
      </c>
      <c r="K14" s="187">
        <f>SUM(K15:K17)</f>
        <v>0</v>
      </c>
      <c r="L14" s="138">
        <f>SUM(L15:L17)</f>
        <v>0</v>
      </c>
    </row>
    <row r="15" spans="1:12">
      <c r="A15" s="53"/>
      <c r="B15" s="39"/>
      <c r="C15" s="102"/>
      <c r="D15" s="105" t="s">
        <v>87</v>
      </c>
      <c r="E15" s="40"/>
      <c r="F15" s="39"/>
      <c r="G15" s="40"/>
      <c r="H15" s="13" t="s">
        <v>17</v>
      </c>
      <c r="I15" s="97">
        <v>420000</v>
      </c>
      <c r="J15" s="98">
        <v>673860</v>
      </c>
      <c r="K15" s="117">
        <v>0</v>
      </c>
      <c r="L15" s="139">
        <v>0</v>
      </c>
    </row>
    <row r="16" spans="1:12">
      <c r="A16" s="53"/>
      <c r="B16" s="39"/>
      <c r="C16" s="102"/>
      <c r="D16" s="105" t="s">
        <v>88</v>
      </c>
      <c r="E16" s="40"/>
      <c r="F16" s="39" t="s">
        <v>47</v>
      </c>
      <c r="G16" s="74">
        <v>6690000</v>
      </c>
      <c r="H16" s="34" t="s">
        <v>64</v>
      </c>
      <c r="I16" s="115">
        <v>1680000</v>
      </c>
      <c r="J16" s="116">
        <v>3818540</v>
      </c>
      <c r="K16" s="108">
        <v>0</v>
      </c>
      <c r="L16" s="137">
        <v>0</v>
      </c>
    </row>
    <row r="17" spans="1:14">
      <c r="A17" s="53"/>
      <c r="B17" s="39"/>
      <c r="C17" s="102"/>
      <c r="D17" s="105" t="s">
        <v>89</v>
      </c>
      <c r="E17" s="40" t="s">
        <v>99</v>
      </c>
      <c r="F17" s="39"/>
      <c r="G17" s="40"/>
      <c r="H17" s="26" t="s">
        <v>19</v>
      </c>
      <c r="I17" s="47">
        <v>0</v>
      </c>
      <c r="J17" s="77">
        <v>0</v>
      </c>
      <c r="K17" s="118">
        <v>0</v>
      </c>
      <c r="L17" s="85">
        <v>0</v>
      </c>
    </row>
    <row r="18" spans="1:14">
      <c r="A18" s="53"/>
      <c r="B18" s="39"/>
      <c r="C18" s="102"/>
      <c r="D18" s="105" t="s">
        <v>90</v>
      </c>
      <c r="E18" s="40"/>
      <c r="F18" s="39"/>
      <c r="G18" s="40"/>
      <c r="H18" s="33"/>
      <c r="I18" s="95"/>
      <c r="J18" s="40"/>
      <c r="K18" s="39"/>
      <c r="L18" s="82"/>
    </row>
    <row r="19" spans="1:14">
      <c r="A19" s="53"/>
      <c r="B19" s="39"/>
      <c r="C19" s="102"/>
      <c r="D19" s="105" t="s">
        <v>91</v>
      </c>
      <c r="E19" s="40"/>
      <c r="F19" s="39"/>
      <c r="G19" s="40"/>
      <c r="H19" s="33"/>
      <c r="I19" s="95"/>
      <c r="J19" s="40"/>
      <c r="K19" s="39"/>
      <c r="L19" s="82"/>
    </row>
    <row r="20" spans="1:14">
      <c r="A20" s="53"/>
      <c r="B20" s="39"/>
      <c r="C20" s="102"/>
      <c r="D20" s="105" t="s">
        <v>92</v>
      </c>
      <c r="E20" s="40"/>
      <c r="F20" s="39"/>
      <c r="G20" s="40"/>
      <c r="H20" s="33"/>
      <c r="I20" s="95"/>
      <c r="J20" s="40"/>
      <c r="K20" s="39"/>
      <c r="L20" s="82"/>
    </row>
    <row r="21" spans="1:14">
      <c r="A21" s="53"/>
      <c r="B21" s="39"/>
      <c r="C21" s="102"/>
      <c r="D21" s="105" t="s">
        <v>93</v>
      </c>
      <c r="E21" s="40"/>
      <c r="F21" s="39"/>
      <c r="G21" s="40"/>
      <c r="H21" s="33"/>
      <c r="I21" s="95"/>
      <c r="J21" s="40"/>
      <c r="K21" s="39"/>
      <c r="L21" s="82"/>
    </row>
    <row r="22" spans="1:14">
      <c r="A22" s="53"/>
      <c r="B22" s="39"/>
      <c r="C22" s="102"/>
      <c r="D22" s="110"/>
      <c r="E22" s="73"/>
      <c r="F22" s="43"/>
      <c r="G22" s="73"/>
      <c r="H22" s="13"/>
      <c r="I22" s="97"/>
      <c r="J22" s="73"/>
      <c r="K22" s="43"/>
      <c r="L22" s="81"/>
    </row>
    <row r="23" spans="1:14" ht="13.5" thickBot="1">
      <c r="A23" s="53"/>
      <c r="B23" s="39" t="s">
        <v>32</v>
      </c>
      <c r="C23" s="41" t="s">
        <v>39</v>
      </c>
      <c r="D23" s="105" t="s">
        <v>94</v>
      </c>
      <c r="E23" s="40"/>
      <c r="F23" s="39"/>
      <c r="G23" s="40"/>
      <c r="H23" s="109" t="s">
        <v>2</v>
      </c>
      <c r="I23" s="99">
        <f>SUM(I24:I26)</f>
        <v>1380000</v>
      </c>
      <c r="J23" s="99">
        <f>SUM(J24:J26)</f>
        <v>1510000</v>
      </c>
      <c r="K23" s="99">
        <f>SUM(K24:K26)</f>
        <v>1515560</v>
      </c>
      <c r="L23" s="140">
        <f>SUM(L24:L26)</f>
        <v>0</v>
      </c>
    </row>
    <row r="24" spans="1:14">
      <c r="A24" s="53"/>
      <c r="B24" s="39"/>
      <c r="C24" s="102"/>
      <c r="D24" s="105" t="s">
        <v>95</v>
      </c>
      <c r="E24" s="40"/>
      <c r="F24" s="39"/>
      <c r="G24" s="74">
        <v>4530000</v>
      </c>
      <c r="H24" s="13" t="s">
        <v>17</v>
      </c>
      <c r="I24" s="97">
        <v>625000</v>
      </c>
      <c r="J24" s="97">
        <v>755000</v>
      </c>
      <c r="K24" s="184">
        <v>757780</v>
      </c>
      <c r="L24" s="139">
        <v>0</v>
      </c>
    </row>
    <row r="25" spans="1:14">
      <c r="A25" s="53"/>
      <c r="B25" s="39"/>
      <c r="C25" s="102"/>
      <c r="D25" s="105" t="s">
        <v>96</v>
      </c>
      <c r="E25" s="40" t="s">
        <v>99</v>
      </c>
      <c r="F25" s="39" t="s">
        <v>56</v>
      </c>
      <c r="G25" s="40"/>
      <c r="H25" s="34" t="s">
        <v>64</v>
      </c>
      <c r="I25" s="47">
        <v>755000</v>
      </c>
      <c r="J25" s="47">
        <v>755000</v>
      </c>
      <c r="K25" s="185">
        <v>757780</v>
      </c>
      <c r="L25" s="84">
        <v>0</v>
      </c>
    </row>
    <row r="26" spans="1:14">
      <c r="A26" s="53"/>
      <c r="B26" s="39"/>
      <c r="C26" s="102"/>
      <c r="D26" s="105" t="s">
        <v>97</v>
      </c>
      <c r="E26" s="40"/>
      <c r="F26" s="39"/>
      <c r="G26" s="40"/>
      <c r="H26" s="101" t="s">
        <v>19</v>
      </c>
      <c r="I26" s="47">
        <v>0</v>
      </c>
      <c r="J26" s="47">
        <v>0</v>
      </c>
      <c r="K26" s="118">
        <v>0</v>
      </c>
      <c r="L26" s="85">
        <v>0</v>
      </c>
    </row>
    <row r="27" spans="1:14">
      <c r="A27" s="53"/>
      <c r="B27" s="39"/>
      <c r="C27" s="71"/>
      <c r="D27" s="72" t="s">
        <v>98</v>
      </c>
      <c r="E27" s="106"/>
      <c r="F27" s="43"/>
      <c r="G27" s="73"/>
      <c r="H27" s="13"/>
      <c r="I27" s="98"/>
      <c r="J27" s="43"/>
      <c r="K27" s="73"/>
      <c r="L27" s="81"/>
    </row>
    <row r="28" spans="1:14">
      <c r="A28" s="53"/>
      <c r="B28" s="39"/>
      <c r="C28" s="41"/>
      <c r="D28" s="42"/>
      <c r="E28" s="39"/>
      <c r="F28" s="39"/>
      <c r="G28" s="40"/>
      <c r="H28" s="11"/>
      <c r="I28" s="95"/>
      <c r="J28" s="39"/>
      <c r="K28" s="40"/>
      <c r="L28" s="82"/>
    </row>
    <row r="29" spans="1:14" ht="13.5" thickBot="1">
      <c r="A29" s="125" t="s">
        <v>53</v>
      </c>
      <c r="B29" s="4">
        <v>600</v>
      </c>
      <c r="C29" s="4"/>
      <c r="D29" s="5" t="s">
        <v>5</v>
      </c>
      <c r="E29" s="4"/>
      <c r="F29" s="17"/>
      <c r="G29" s="59"/>
      <c r="H29" s="22"/>
      <c r="I29" s="22"/>
      <c r="J29" s="17"/>
      <c r="K29" s="18"/>
      <c r="L29" s="83"/>
    </row>
    <row r="30" spans="1:14">
      <c r="A30" s="49"/>
      <c r="B30" s="6"/>
      <c r="C30" s="6"/>
      <c r="D30" s="7"/>
      <c r="E30" s="6"/>
      <c r="F30" s="6"/>
      <c r="G30" s="14"/>
      <c r="H30" s="28"/>
      <c r="I30" s="62"/>
      <c r="J30" s="29"/>
      <c r="K30" s="7"/>
      <c r="L30" s="82"/>
      <c r="N30" s="1">
        <v>29036</v>
      </c>
    </row>
    <row r="31" spans="1:14">
      <c r="A31" s="49"/>
      <c r="B31" s="9" t="s">
        <v>31</v>
      </c>
      <c r="C31" s="6">
        <v>60016</v>
      </c>
      <c r="D31" s="88" t="s">
        <v>75</v>
      </c>
      <c r="E31" s="9"/>
      <c r="F31" s="6"/>
      <c r="G31" s="14"/>
      <c r="H31" s="11"/>
      <c r="I31" s="62"/>
      <c r="J31" s="6"/>
      <c r="K31" s="7"/>
      <c r="L31" s="82"/>
    </row>
    <row r="32" spans="1:14" ht="13.5" thickBot="1">
      <c r="A32" s="49"/>
      <c r="B32" s="6"/>
      <c r="C32" s="6"/>
      <c r="D32" s="7"/>
      <c r="E32" s="39" t="s">
        <v>99</v>
      </c>
      <c r="F32" s="6"/>
      <c r="G32" s="14"/>
      <c r="H32" s="109" t="s">
        <v>2</v>
      </c>
      <c r="I32" s="176">
        <f>SUM(I33:I34)</f>
        <v>500000</v>
      </c>
      <c r="J32" s="182">
        <f>SUM(J33:J34)</f>
        <v>1913051</v>
      </c>
      <c r="K32" s="183">
        <f>SUM(K33:K35)</f>
        <v>0</v>
      </c>
      <c r="L32" s="122">
        <v>0</v>
      </c>
    </row>
    <row r="33" spans="1:14">
      <c r="A33" s="49"/>
      <c r="B33" s="6"/>
      <c r="C33" s="6"/>
      <c r="D33" s="7" t="s">
        <v>45</v>
      </c>
      <c r="E33" s="39" t="s">
        <v>100</v>
      </c>
      <c r="F33" s="39" t="s">
        <v>57</v>
      </c>
      <c r="G33" s="14">
        <v>2500000</v>
      </c>
      <c r="H33" s="13" t="s">
        <v>17</v>
      </c>
      <c r="I33" s="97">
        <v>75000</v>
      </c>
      <c r="J33" s="98">
        <v>286118</v>
      </c>
      <c r="K33" s="13"/>
      <c r="L33" s="81">
        <v>0</v>
      </c>
    </row>
    <row r="34" spans="1:14">
      <c r="A34" s="49"/>
      <c r="B34" s="6"/>
      <c r="C34" s="6"/>
      <c r="D34" s="23" t="s">
        <v>43</v>
      </c>
      <c r="E34" s="39"/>
      <c r="F34" s="39"/>
      <c r="G34" s="14"/>
      <c r="H34" s="34" t="s">
        <v>64</v>
      </c>
      <c r="I34" s="180">
        <v>425000</v>
      </c>
      <c r="J34" s="47">
        <v>1626933</v>
      </c>
      <c r="K34" s="76">
        <v>0</v>
      </c>
      <c r="L34" s="82">
        <v>0</v>
      </c>
      <c r="N34" s="1">
        <v>29100</v>
      </c>
    </row>
    <row r="35" spans="1:14">
      <c r="A35" s="49"/>
      <c r="B35" s="6"/>
      <c r="C35" s="7"/>
      <c r="D35" s="12"/>
      <c r="E35" s="89"/>
      <c r="F35" s="43"/>
      <c r="G35" s="27"/>
      <c r="H35" s="26" t="s">
        <v>19</v>
      </c>
      <c r="I35" s="168"/>
      <c r="J35" s="168"/>
      <c r="K35" s="76">
        <v>0</v>
      </c>
      <c r="L35" s="84">
        <v>0</v>
      </c>
    </row>
    <row r="36" spans="1:14">
      <c r="A36" s="49"/>
      <c r="B36" s="6"/>
      <c r="C36" s="7"/>
      <c r="D36" s="6"/>
      <c r="E36" s="55"/>
      <c r="F36" s="39"/>
      <c r="G36" s="14"/>
      <c r="H36" s="11"/>
      <c r="I36" s="64"/>
      <c r="J36" s="11"/>
      <c r="K36" s="14"/>
      <c r="L36" s="82"/>
    </row>
    <row r="37" spans="1:14" ht="13.5" thickBot="1">
      <c r="A37" s="49"/>
      <c r="B37" s="6"/>
      <c r="C37" s="7"/>
      <c r="D37" s="6"/>
      <c r="E37" s="39" t="s">
        <v>99</v>
      </c>
      <c r="F37" s="39"/>
      <c r="G37" s="14"/>
      <c r="H37" s="109" t="s">
        <v>2</v>
      </c>
      <c r="I37" s="181">
        <f>SUM(I38:I40)</f>
        <v>300000</v>
      </c>
      <c r="J37" s="176">
        <f>SUM(J38:J40)</f>
        <v>1820700</v>
      </c>
      <c r="K37" s="176">
        <f>SUM(K38:K40)</f>
        <v>1820700</v>
      </c>
      <c r="L37" s="122">
        <v>0</v>
      </c>
    </row>
    <row r="38" spans="1:14">
      <c r="A38" s="49"/>
      <c r="B38" s="6"/>
      <c r="C38" s="7"/>
      <c r="D38" s="6" t="s">
        <v>44</v>
      </c>
      <c r="E38" s="39" t="s">
        <v>100</v>
      </c>
      <c r="F38" s="39" t="s">
        <v>56</v>
      </c>
      <c r="G38" s="14">
        <v>4000000</v>
      </c>
      <c r="H38" s="13" t="s">
        <v>17</v>
      </c>
      <c r="I38" s="63">
        <v>45000</v>
      </c>
      <c r="J38" s="97">
        <v>273105</v>
      </c>
      <c r="K38" s="98">
        <v>273105</v>
      </c>
      <c r="L38" s="81">
        <v>0</v>
      </c>
      <c r="N38" s="1">
        <v>58600</v>
      </c>
    </row>
    <row r="39" spans="1:14">
      <c r="A39" s="49"/>
      <c r="B39" s="6"/>
      <c r="C39" s="7"/>
      <c r="D39" s="6"/>
      <c r="E39" s="39"/>
      <c r="F39" s="39"/>
      <c r="G39" s="14"/>
      <c r="H39" s="34" t="s">
        <v>64</v>
      </c>
      <c r="I39" s="63">
        <v>255000</v>
      </c>
      <c r="J39" s="97">
        <v>1547595</v>
      </c>
      <c r="K39" s="98">
        <v>1547595</v>
      </c>
      <c r="L39" s="84">
        <v>0</v>
      </c>
    </row>
    <row r="40" spans="1:14">
      <c r="A40" s="49"/>
      <c r="B40" s="6"/>
      <c r="C40" s="12"/>
      <c r="D40" s="57"/>
      <c r="E40" s="57"/>
      <c r="F40" s="43"/>
      <c r="G40" s="27"/>
      <c r="H40" s="26" t="s">
        <v>19</v>
      </c>
      <c r="I40" s="63"/>
      <c r="J40" s="13"/>
      <c r="K40" s="27"/>
      <c r="L40" s="81"/>
    </row>
    <row r="41" spans="1:14">
      <c r="A41" s="49"/>
      <c r="B41" s="16"/>
      <c r="C41" s="6"/>
      <c r="D41" s="7"/>
      <c r="E41" s="6"/>
      <c r="F41" s="40"/>
      <c r="G41" s="11"/>
      <c r="H41" s="14"/>
      <c r="I41" s="62">
        <v>0</v>
      </c>
      <c r="J41" s="7"/>
      <c r="K41" s="6"/>
      <c r="L41" s="87"/>
    </row>
    <row r="42" spans="1:14" ht="13.5" thickBot="1">
      <c r="A42" s="8" t="s">
        <v>54</v>
      </c>
      <c r="B42" s="4">
        <v>630</v>
      </c>
      <c r="C42" s="4"/>
      <c r="D42" s="25" t="s">
        <v>48</v>
      </c>
      <c r="E42" s="4"/>
      <c r="F42" s="35"/>
      <c r="G42" s="113"/>
      <c r="H42" s="114"/>
      <c r="I42" s="69"/>
      <c r="J42" s="4"/>
      <c r="K42" s="4"/>
      <c r="L42" s="86"/>
    </row>
    <row r="43" spans="1:14">
      <c r="A43" s="49"/>
      <c r="B43" s="6" t="s">
        <v>31</v>
      </c>
      <c r="C43" s="6">
        <v>63095</v>
      </c>
      <c r="D43" s="23" t="s">
        <v>70</v>
      </c>
      <c r="E43" s="6"/>
      <c r="F43" s="39"/>
      <c r="G43" s="94"/>
      <c r="H43" s="112"/>
      <c r="I43" s="65"/>
      <c r="J43" s="12"/>
      <c r="K43" s="12"/>
      <c r="L43" s="81"/>
    </row>
    <row r="44" spans="1:14" ht="13.5" thickBot="1">
      <c r="A44" s="49"/>
      <c r="B44" s="6"/>
      <c r="C44" s="6"/>
      <c r="D44" s="170" t="s">
        <v>73</v>
      </c>
      <c r="E44" s="6"/>
      <c r="F44" s="39"/>
      <c r="G44" s="94"/>
      <c r="H44" s="96" t="s">
        <v>2</v>
      </c>
      <c r="I44" s="121">
        <f>SUM(I45:I47)</f>
        <v>500000</v>
      </c>
      <c r="J44" s="121">
        <f>SUM(J45:J47)</f>
        <v>3725000</v>
      </c>
      <c r="K44" s="121">
        <f>SUM(K45:K47)</f>
        <v>4275000</v>
      </c>
      <c r="L44" s="100">
        <v>0</v>
      </c>
    </row>
    <row r="45" spans="1:14">
      <c r="A45" s="49"/>
      <c r="B45" s="6"/>
      <c r="C45" s="6"/>
      <c r="D45" s="170" t="s">
        <v>74</v>
      </c>
      <c r="E45" s="6"/>
      <c r="F45" s="39"/>
      <c r="G45" s="94"/>
      <c r="H45" s="13" t="s">
        <v>17</v>
      </c>
      <c r="I45" s="65">
        <v>75000</v>
      </c>
      <c r="J45" s="97">
        <v>558750</v>
      </c>
      <c r="K45" s="97">
        <v>641250</v>
      </c>
      <c r="L45" s="81">
        <v>0</v>
      </c>
    </row>
    <row r="46" spans="1:14">
      <c r="A46" s="49"/>
      <c r="B46" s="6"/>
      <c r="C46" s="6"/>
      <c r="D46" s="23" t="s">
        <v>49</v>
      </c>
      <c r="E46" s="39" t="s">
        <v>100</v>
      </c>
      <c r="F46" s="39" t="s">
        <v>47</v>
      </c>
      <c r="G46" s="94">
        <v>8500000</v>
      </c>
      <c r="H46" s="34" t="s">
        <v>64</v>
      </c>
      <c r="I46" s="65">
        <v>425000</v>
      </c>
      <c r="J46" s="27">
        <v>3166250</v>
      </c>
      <c r="K46" s="115">
        <v>3633750</v>
      </c>
      <c r="L46" s="84">
        <v>0</v>
      </c>
    </row>
    <row r="47" spans="1:14">
      <c r="A47" s="49"/>
      <c r="B47" s="6"/>
      <c r="C47" s="6"/>
      <c r="D47" s="23" t="s">
        <v>50</v>
      </c>
      <c r="E47" s="39"/>
      <c r="F47" s="6"/>
      <c r="G47" s="94"/>
      <c r="H47" s="26" t="s">
        <v>19</v>
      </c>
      <c r="I47" s="67"/>
      <c r="J47" s="76"/>
      <c r="K47" s="47"/>
      <c r="L47" s="84">
        <v>0</v>
      </c>
    </row>
    <row r="48" spans="1:14">
      <c r="A48" s="49"/>
      <c r="B48" s="6"/>
      <c r="C48" s="12"/>
      <c r="D48" s="24" t="s">
        <v>51</v>
      </c>
      <c r="E48" s="12"/>
      <c r="F48" s="12"/>
      <c r="G48" s="27"/>
      <c r="H48" s="112"/>
      <c r="I48" s="65"/>
      <c r="J48" s="27"/>
      <c r="K48" s="12"/>
      <c r="L48" s="81"/>
    </row>
    <row r="49" spans="1:14">
      <c r="A49" s="49"/>
      <c r="B49" s="6"/>
      <c r="C49" s="6"/>
      <c r="D49" s="23"/>
      <c r="E49" s="6"/>
      <c r="F49" s="6"/>
      <c r="G49" s="14"/>
      <c r="H49" s="112"/>
      <c r="I49" s="65"/>
      <c r="J49" s="15"/>
      <c r="K49" s="12"/>
      <c r="L49" s="81"/>
    </row>
    <row r="50" spans="1:14" ht="13.5" thickBot="1">
      <c r="A50" s="49"/>
      <c r="B50" s="6" t="s">
        <v>32</v>
      </c>
      <c r="C50" s="6">
        <v>63095</v>
      </c>
      <c r="D50" s="23" t="s">
        <v>71</v>
      </c>
      <c r="E50" s="39" t="s">
        <v>100</v>
      </c>
      <c r="F50" s="6"/>
      <c r="G50" s="14"/>
      <c r="H50" s="96" t="s">
        <v>2</v>
      </c>
      <c r="I50" s="177">
        <f>SUM(I51:I53)</f>
        <v>300000</v>
      </c>
      <c r="J50" s="178">
        <f>SUM(J51:J53)</f>
        <v>117090</v>
      </c>
      <c r="K50" s="178">
        <f>SUM(K51:K53)</f>
        <v>663510</v>
      </c>
      <c r="L50" s="179">
        <v>0</v>
      </c>
      <c r="N50" s="1">
        <v>9760</v>
      </c>
    </row>
    <row r="51" spans="1:14">
      <c r="A51" s="49"/>
      <c r="B51" s="6"/>
      <c r="C51" s="6"/>
      <c r="D51" s="23" t="s">
        <v>72</v>
      </c>
      <c r="E51" s="39"/>
      <c r="F51" s="39" t="s">
        <v>56</v>
      </c>
      <c r="G51" s="14">
        <v>1105000</v>
      </c>
      <c r="H51" s="13" t="s">
        <v>17</v>
      </c>
      <c r="I51" s="65">
        <v>45000</v>
      </c>
      <c r="J51" s="98">
        <v>117090</v>
      </c>
      <c r="K51" s="12">
        <v>0</v>
      </c>
      <c r="L51" s="81">
        <v>0</v>
      </c>
      <c r="N51" s="1">
        <v>14640</v>
      </c>
    </row>
    <row r="52" spans="1:14">
      <c r="A52" s="49"/>
      <c r="B52" s="6"/>
      <c r="C52" s="6"/>
      <c r="D52" s="23"/>
      <c r="E52" s="6"/>
      <c r="F52" s="6"/>
      <c r="G52" s="14"/>
      <c r="H52" s="34" t="s">
        <v>64</v>
      </c>
      <c r="I52" s="65">
        <v>255000</v>
      </c>
      <c r="J52" s="98">
        <v>0</v>
      </c>
      <c r="K52" s="97">
        <v>663510</v>
      </c>
      <c r="L52" s="81">
        <v>0</v>
      </c>
    </row>
    <row r="53" spans="1:14">
      <c r="A53" s="49"/>
      <c r="B53" s="6"/>
      <c r="C53" s="12"/>
      <c r="D53" s="21"/>
      <c r="E53" s="12"/>
      <c r="F53" s="12"/>
      <c r="G53" s="60"/>
      <c r="H53" s="26" t="s">
        <v>19</v>
      </c>
      <c r="I53" s="65"/>
      <c r="J53" s="98"/>
      <c r="K53" s="13"/>
      <c r="L53" s="81">
        <v>0</v>
      </c>
    </row>
    <row r="54" spans="1:14">
      <c r="A54" s="49"/>
      <c r="B54" s="6"/>
      <c r="C54" s="6"/>
      <c r="D54" s="23"/>
      <c r="E54" s="6"/>
      <c r="F54" s="6"/>
      <c r="G54" s="14"/>
      <c r="H54" s="11"/>
      <c r="I54" s="62"/>
      <c r="J54" s="74"/>
      <c r="K54" s="186"/>
      <c r="L54" s="82"/>
    </row>
    <row r="55" spans="1:14" ht="13.5" thickBot="1">
      <c r="A55" s="169" t="s">
        <v>59</v>
      </c>
      <c r="B55" s="130">
        <v>754</v>
      </c>
      <c r="C55" s="130"/>
      <c r="D55" s="131" t="s">
        <v>60</v>
      </c>
      <c r="E55" s="6"/>
      <c r="F55" s="6"/>
      <c r="G55" s="14"/>
      <c r="H55" s="11"/>
      <c r="I55" s="62"/>
      <c r="J55" s="74"/>
      <c r="K55" s="6"/>
      <c r="L55" s="82"/>
    </row>
    <row r="56" spans="1:14" ht="13.5" thickBot="1">
      <c r="A56" s="49"/>
      <c r="B56" s="127"/>
      <c r="C56" s="127"/>
      <c r="D56" s="129" t="s">
        <v>61</v>
      </c>
      <c r="E56" s="17"/>
      <c r="F56" s="17"/>
      <c r="G56" s="59"/>
      <c r="H56" s="22"/>
      <c r="I56" s="20"/>
      <c r="J56" s="128"/>
      <c r="K56" s="17"/>
      <c r="L56" s="83"/>
    </row>
    <row r="57" spans="1:14" ht="13.5" thickBot="1">
      <c r="A57" s="49"/>
      <c r="B57" s="6"/>
      <c r="C57" s="6"/>
      <c r="D57" s="23"/>
      <c r="E57" s="39"/>
      <c r="F57" s="6"/>
      <c r="G57" s="14"/>
      <c r="H57" s="132" t="s">
        <v>2</v>
      </c>
      <c r="I57" s="133">
        <f>SUM(I58:I60)</f>
        <v>500000</v>
      </c>
      <c r="J57" s="134">
        <f>SUM(J58:J60)</f>
        <v>1962184</v>
      </c>
      <c r="K57" s="135">
        <v>0</v>
      </c>
      <c r="L57" s="141">
        <v>0</v>
      </c>
    </row>
    <row r="58" spans="1:14">
      <c r="A58" s="49"/>
      <c r="B58" s="6" t="s">
        <v>31</v>
      </c>
      <c r="C58" s="6">
        <v>75412</v>
      </c>
      <c r="D58" s="23" t="s">
        <v>62</v>
      </c>
      <c r="E58" s="39" t="s">
        <v>99</v>
      </c>
      <c r="F58" s="39" t="s">
        <v>47</v>
      </c>
      <c r="G58" s="14">
        <v>2490000</v>
      </c>
      <c r="H58" s="13" t="s">
        <v>17</v>
      </c>
      <c r="I58" s="65">
        <v>75000</v>
      </c>
      <c r="J58" s="98">
        <v>294328</v>
      </c>
      <c r="K58" s="12">
        <v>0</v>
      </c>
      <c r="L58" s="81">
        <v>0</v>
      </c>
      <c r="N58" s="1">
        <v>35000</v>
      </c>
    </row>
    <row r="59" spans="1:14">
      <c r="A59" s="49"/>
      <c r="B59" s="6"/>
      <c r="C59" s="6"/>
      <c r="D59" s="23"/>
      <c r="E59" s="6"/>
      <c r="F59" s="6"/>
      <c r="G59" s="14"/>
      <c r="H59" s="34" t="s">
        <v>64</v>
      </c>
      <c r="I59" s="65">
        <v>425000</v>
      </c>
      <c r="J59" s="98">
        <v>1667856</v>
      </c>
      <c r="K59" s="12">
        <v>0</v>
      </c>
      <c r="L59" s="81">
        <v>0</v>
      </c>
    </row>
    <row r="60" spans="1:14">
      <c r="A60" s="49"/>
      <c r="B60" s="6"/>
      <c r="C60" s="6"/>
      <c r="D60" s="23"/>
      <c r="E60" s="6"/>
      <c r="F60" s="6"/>
      <c r="G60" s="14"/>
      <c r="H60" s="26" t="s">
        <v>19</v>
      </c>
      <c r="I60" s="65">
        <v>0</v>
      </c>
      <c r="J60" s="136">
        <v>0</v>
      </c>
      <c r="K60" s="12">
        <v>0</v>
      </c>
      <c r="L60" s="81">
        <v>0</v>
      </c>
    </row>
    <row r="61" spans="1:14">
      <c r="A61" s="49"/>
      <c r="B61" s="6"/>
      <c r="C61" s="6"/>
      <c r="D61" s="23"/>
      <c r="E61" s="6"/>
      <c r="F61" s="6"/>
      <c r="G61" s="14"/>
      <c r="H61" s="11"/>
      <c r="I61" s="62"/>
      <c r="J61" s="74"/>
      <c r="K61" s="186"/>
      <c r="L61" s="82"/>
    </row>
    <row r="62" spans="1:14" ht="13.5" thickBot="1">
      <c r="A62" s="8" t="s">
        <v>63</v>
      </c>
      <c r="B62" s="4">
        <v>801</v>
      </c>
      <c r="C62" s="4"/>
      <c r="D62" s="5" t="s">
        <v>6</v>
      </c>
      <c r="E62" s="4"/>
      <c r="F62" s="17"/>
      <c r="G62" s="59"/>
      <c r="H62" s="22"/>
      <c r="I62" s="20"/>
      <c r="J62" s="22"/>
      <c r="K62" s="18"/>
      <c r="L62" s="83"/>
    </row>
    <row r="63" spans="1:14">
      <c r="A63" s="49"/>
      <c r="B63" s="9"/>
      <c r="C63" s="9"/>
      <c r="D63" s="10"/>
      <c r="E63" s="9"/>
      <c r="F63" s="6"/>
      <c r="G63" s="14"/>
      <c r="H63" s="11"/>
      <c r="I63" s="62"/>
      <c r="J63" s="11"/>
      <c r="K63" s="7"/>
      <c r="L63" s="82"/>
    </row>
    <row r="64" spans="1:14">
      <c r="A64" s="49"/>
      <c r="B64" s="6" t="s">
        <v>31</v>
      </c>
      <c r="C64" s="6">
        <v>80101</v>
      </c>
      <c r="D64" s="10" t="s">
        <v>76</v>
      </c>
      <c r="E64" s="6"/>
      <c r="F64" s="6"/>
      <c r="G64" s="14"/>
      <c r="H64" s="11"/>
      <c r="I64" s="62"/>
      <c r="J64" s="11"/>
      <c r="K64" s="7"/>
      <c r="L64" s="82"/>
    </row>
    <row r="65" spans="1:14">
      <c r="A65" s="49"/>
      <c r="B65" s="6"/>
      <c r="C65" s="6"/>
      <c r="D65" s="10" t="s">
        <v>77</v>
      </c>
      <c r="E65" s="39"/>
      <c r="F65" s="6"/>
      <c r="G65" s="14"/>
      <c r="H65" s="11"/>
      <c r="I65" s="62"/>
      <c r="J65" s="11"/>
      <c r="K65" s="7"/>
      <c r="L65" s="82"/>
    </row>
    <row r="66" spans="1:14">
      <c r="A66" s="49"/>
      <c r="B66" s="6"/>
      <c r="C66" s="6"/>
      <c r="D66" s="7" t="s">
        <v>9</v>
      </c>
      <c r="E66" s="39" t="s">
        <v>101</v>
      </c>
      <c r="F66" s="6"/>
      <c r="G66" s="14"/>
      <c r="H66" s="11"/>
      <c r="I66" s="62"/>
      <c r="J66" s="11"/>
      <c r="K66" s="7"/>
      <c r="L66" s="82"/>
    </row>
    <row r="67" spans="1:14">
      <c r="A67" s="49"/>
      <c r="B67" s="6"/>
      <c r="C67" s="6"/>
      <c r="D67" s="7" t="s">
        <v>11</v>
      </c>
      <c r="E67" s="39" t="s">
        <v>102</v>
      </c>
      <c r="F67" s="6"/>
      <c r="G67" s="14"/>
      <c r="H67" s="90" t="s">
        <v>2</v>
      </c>
      <c r="I67" s="92">
        <f>SUM(I68:I70)</f>
        <v>800000</v>
      </c>
      <c r="J67" s="173">
        <f>SUM(J68:J70)</f>
        <v>2827000</v>
      </c>
      <c r="K67" s="175">
        <f>SUM(K68:K70)</f>
        <v>2603200</v>
      </c>
      <c r="L67" s="91">
        <v>0</v>
      </c>
    </row>
    <row r="68" spans="1:14">
      <c r="A68" s="49"/>
      <c r="B68" s="6"/>
      <c r="C68" s="6"/>
      <c r="D68" s="7" t="s">
        <v>12</v>
      </c>
      <c r="E68" s="6"/>
      <c r="F68" s="39" t="s">
        <v>41</v>
      </c>
      <c r="G68" s="14">
        <v>6431292</v>
      </c>
      <c r="H68" s="26" t="s">
        <v>17</v>
      </c>
      <c r="I68" s="66">
        <v>120000</v>
      </c>
      <c r="J68" s="47">
        <v>424050</v>
      </c>
      <c r="K68" s="77">
        <v>390480</v>
      </c>
      <c r="L68" s="84">
        <v>0</v>
      </c>
    </row>
    <row r="69" spans="1:14">
      <c r="A69" s="49"/>
      <c r="B69" s="6"/>
      <c r="C69" s="16"/>
      <c r="D69" s="56" t="s">
        <v>7</v>
      </c>
      <c r="E69" s="55"/>
      <c r="F69" s="39"/>
      <c r="G69" s="14"/>
      <c r="H69" s="34" t="s">
        <v>64</v>
      </c>
      <c r="I69" s="67">
        <v>680000</v>
      </c>
      <c r="J69" s="47">
        <v>2402950</v>
      </c>
      <c r="K69" s="77">
        <v>2212720</v>
      </c>
      <c r="L69" s="82">
        <v>0</v>
      </c>
    </row>
    <row r="70" spans="1:14">
      <c r="A70" s="49"/>
      <c r="B70" s="6"/>
      <c r="C70" s="6"/>
      <c r="D70" s="24"/>
      <c r="E70" s="57"/>
      <c r="F70" s="43"/>
      <c r="G70" s="27"/>
      <c r="H70" s="26" t="s">
        <v>18</v>
      </c>
      <c r="I70" s="67">
        <v>0</v>
      </c>
      <c r="J70" s="26">
        <v>0</v>
      </c>
      <c r="K70" s="76">
        <v>0</v>
      </c>
      <c r="L70" s="84">
        <v>0</v>
      </c>
    </row>
    <row r="71" spans="1:14">
      <c r="A71" s="49"/>
      <c r="B71" s="6"/>
      <c r="C71" s="6"/>
      <c r="D71" s="7"/>
      <c r="E71" s="6"/>
      <c r="F71" s="39"/>
      <c r="G71" s="14"/>
      <c r="H71" s="11"/>
      <c r="I71" s="62"/>
      <c r="J71" s="6"/>
      <c r="K71" s="7"/>
      <c r="L71" s="82"/>
    </row>
    <row r="72" spans="1:14">
      <c r="A72" s="49"/>
      <c r="B72" s="6"/>
      <c r="C72" s="6"/>
      <c r="D72" s="23" t="s">
        <v>38</v>
      </c>
      <c r="E72" s="56"/>
      <c r="F72" s="39"/>
      <c r="G72" s="14"/>
      <c r="H72" s="11"/>
      <c r="I72" s="62"/>
      <c r="J72" s="6"/>
      <c r="K72" s="7"/>
      <c r="L72" s="82"/>
    </row>
    <row r="73" spans="1:14">
      <c r="A73" s="49"/>
      <c r="B73" s="6"/>
      <c r="C73" s="6"/>
      <c r="D73" s="23" t="s">
        <v>13</v>
      </c>
      <c r="E73" s="39" t="s">
        <v>101</v>
      </c>
      <c r="F73" s="39"/>
      <c r="G73" s="14"/>
      <c r="H73" s="90" t="s">
        <v>2</v>
      </c>
      <c r="I73" s="92">
        <f>SUM(I74:I76)</f>
        <v>200000</v>
      </c>
      <c r="J73" s="173">
        <f>SUM(J74:J76)</f>
        <v>956550</v>
      </c>
      <c r="K73" s="173">
        <f>SUM(K74:K76)</f>
        <v>684020</v>
      </c>
      <c r="L73" s="91">
        <v>0</v>
      </c>
    </row>
    <row r="74" spans="1:14">
      <c r="A74" s="49"/>
      <c r="B74" s="6"/>
      <c r="C74" s="6"/>
      <c r="D74" s="23" t="s">
        <v>14</v>
      </c>
      <c r="E74" s="39" t="s">
        <v>102</v>
      </c>
      <c r="F74" s="39" t="s">
        <v>40</v>
      </c>
      <c r="G74" s="14">
        <v>1880000</v>
      </c>
      <c r="H74" s="26" t="s">
        <v>17</v>
      </c>
      <c r="I74" s="66">
        <v>30000</v>
      </c>
      <c r="J74" s="47">
        <v>143483</v>
      </c>
      <c r="K74" s="77">
        <v>102603</v>
      </c>
      <c r="L74" s="84">
        <v>0</v>
      </c>
    </row>
    <row r="75" spans="1:14">
      <c r="A75" s="49"/>
      <c r="B75" s="6"/>
      <c r="C75" s="6"/>
      <c r="D75" s="21" t="s">
        <v>15</v>
      </c>
      <c r="E75" s="56"/>
      <c r="F75" s="39"/>
      <c r="G75" s="14"/>
      <c r="H75" s="34" t="s">
        <v>64</v>
      </c>
      <c r="I75" s="67">
        <v>170000</v>
      </c>
      <c r="J75" s="47">
        <v>813067</v>
      </c>
      <c r="K75" s="77">
        <v>581417</v>
      </c>
      <c r="L75" s="82">
        <v>0</v>
      </c>
    </row>
    <row r="76" spans="1:14">
      <c r="A76" s="49"/>
      <c r="B76" s="6"/>
      <c r="C76" s="12"/>
      <c r="D76" s="21"/>
      <c r="E76" s="57"/>
      <c r="F76" s="43"/>
      <c r="G76" s="27"/>
      <c r="H76" s="26" t="s">
        <v>19</v>
      </c>
      <c r="I76" s="67"/>
      <c r="J76" s="47"/>
      <c r="K76" s="76">
        <v>0</v>
      </c>
      <c r="L76" s="84">
        <v>0</v>
      </c>
    </row>
    <row r="77" spans="1:14">
      <c r="A77" s="49"/>
      <c r="B77" s="6"/>
      <c r="C77" s="6"/>
      <c r="D77" s="23"/>
      <c r="E77" s="56"/>
      <c r="F77" s="39"/>
      <c r="G77" s="14"/>
      <c r="H77" s="11"/>
      <c r="I77" s="62"/>
      <c r="J77" s="95"/>
      <c r="K77" s="14"/>
      <c r="L77" s="82"/>
    </row>
    <row r="78" spans="1:14">
      <c r="A78" s="49"/>
      <c r="B78" s="6"/>
      <c r="C78" s="16"/>
      <c r="D78" s="56"/>
      <c r="E78" s="111"/>
      <c r="F78" s="39"/>
      <c r="G78" s="14"/>
      <c r="H78" s="11"/>
      <c r="I78" s="62"/>
      <c r="J78" s="11"/>
      <c r="K78" s="14"/>
      <c r="L78" s="82"/>
    </row>
    <row r="79" spans="1:14" ht="13.5" thickBot="1">
      <c r="A79" s="49"/>
      <c r="B79" s="6" t="s">
        <v>32</v>
      </c>
      <c r="C79" s="6">
        <v>80101</v>
      </c>
      <c r="D79" s="23" t="s">
        <v>78</v>
      </c>
      <c r="E79" s="39" t="s">
        <v>103</v>
      </c>
      <c r="F79" s="39" t="s">
        <v>47</v>
      </c>
      <c r="G79" s="14">
        <v>719000</v>
      </c>
      <c r="H79" s="109" t="s">
        <v>2</v>
      </c>
      <c r="I79" s="119">
        <f>SUM(I80:I82)</f>
        <v>0</v>
      </c>
      <c r="J79" s="119">
        <f>SUM(J80:J82)</f>
        <v>700000</v>
      </c>
      <c r="K79" s="119">
        <f>SUM(K80:K82)</f>
        <v>0</v>
      </c>
      <c r="L79" s="122">
        <v>0</v>
      </c>
    </row>
    <row r="80" spans="1:14">
      <c r="A80" s="49"/>
      <c r="B80" s="6"/>
      <c r="C80" s="6"/>
      <c r="D80" s="23" t="s">
        <v>81</v>
      </c>
      <c r="E80" s="39"/>
      <c r="F80" s="39"/>
      <c r="G80" s="14"/>
      <c r="H80" s="13" t="s">
        <v>17</v>
      </c>
      <c r="I80" s="62"/>
      <c r="J80" s="62">
        <v>340500</v>
      </c>
      <c r="K80" s="62"/>
      <c r="L80" s="82">
        <v>0</v>
      </c>
      <c r="N80" s="1">
        <v>19000</v>
      </c>
    </row>
    <row r="81" spans="1:14">
      <c r="A81" s="49"/>
      <c r="B81" s="6"/>
      <c r="C81" s="6"/>
      <c r="D81" s="23"/>
      <c r="E81" s="56"/>
      <c r="F81" s="39"/>
      <c r="G81" s="14"/>
      <c r="H81" s="34" t="s">
        <v>64</v>
      </c>
      <c r="I81" s="65"/>
      <c r="J81" s="65">
        <v>359500</v>
      </c>
      <c r="K81" s="65"/>
      <c r="L81" s="81">
        <v>0</v>
      </c>
    </row>
    <row r="82" spans="1:14">
      <c r="A82" s="49"/>
      <c r="B82" s="6"/>
      <c r="C82" s="12"/>
      <c r="D82" s="24"/>
      <c r="E82" s="57"/>
      <c r="F82" s="43"/>
      <c r="G82" s="27"/>
      <c r="H82" s="26" t="s">
        <v>19</v>
      </c>
      <c r="I82" s="65"/>
      <c r="J82" s="65"/>
      <c r="K82" s="65"/>
      <c r="L82" s="81">
        <v>0</v>
      </c>
    </row>
    <row r="83" spans="1:14">
      <c r="A83" s="49"/>
      <c r="B83" s="6"/>
      <c r="C83" s="6"/>
      <c r="D83" s="23"/>
      <c r="E83" s="56"/>
      <c r="F83" s="39"/>
      <c r="G83" s="14"/>
      <c r="H83" s="11"/>
      <c r="I83" s="62"/>
      <c r="J83" s="11"/>
      <c r="K83" s="11"/>
      <c r="L83" s="82"/>
    </row>
    <row r="84" spans="1:14" ht="13.5" thickBot="1">
      <c r="A84" s="49"/>
      <c r="B84" s="6" t="s">
        <v>33</v>
      </c>
      <c r="C84" s="6">
        <v>80101</v>
      </c>
      <c r="D84" s="23" t="s">
        <v>80</v>
      </c>
      <c r="E84" s="39"/>
      <c r="F84" s="39" t="s">
        <v>42</v>
      </c>
      <c r="G84" s="14">
        <v>1526000</v>
      </c>
      <c r="H84" s="109" t="s">
        <v>2</v>
      </c>
      <c r="I84" s="119">
        <f>SUM(I85:I87)</f>
        <v>1500000</v>
      </c>
      <c r="J84" s="119">
        <f>SUM(J85:J87)</f>
        <v>0</v>
      </c>
      <c r="K84" s="119">
        <f>SUM(K85:K87)</f>
        <v>0</v>
      </c>
      <c r="L84" s="122">
        <v>0</v>
      </c>
    </row>
    <row r="85" spans="1:14">
      <c r="A85" s="49"/>
      <c r="B85" s="6"/>
      <c r="C85" s="6"/>
      <c r="D85" s="23" t="s">
        <v>79</v>
      </c>
      <c r="E85" s="39" t="s">
        <v>103</v>
      </c>
      <c r="F85" s="39"/>
      <c r="G85" s="14"/>
      <c r="H85" s="13" t="s">
        <v>17</v>
      </c>
      <c r="I85" s="123">
        <v>225000</v>
      </c>
      <c r="J85" s="123"/>
      <c r="K85" s="123"/>
      <c r="L85" s="124">
        <v>0</v>
      </c>
      <c r="N85" s="1">
        <v>26000</v>
      </c>
    </row>
    <row r="86" spans="1:14">
      <c r="A86" s="49"/>
      <c r="B86" s="6"/>
      <c r="C86" s="6"/>
      <c r="D86" s="23"/>
      <c r="E86" s="56"/>
      <c r="F86" s="39"/>
      <c r="G86" s="14"/>
      <c r="H86" s="34" t="s">
        <v>64</v>
      </c>
      <c r="I86" s="65">
        <v>1275000</v>
      </c>
      <c r="J86" s="67">
        <v>0</v>
      </c>
      <c r="K86" s="67"/>
      <c r="L86" s="84">
        <v>0</v>
      </c>
    </row>
    <row r="87" spans="1:14">
      <c r="A87" s="49"/>
      <c r="B87" s="6"/>
      <c r="C87" s="12"/>
      <c r="D87" s="21"/>
      <c r="E87" s="57"/>
      <c r="F87" s="43"/>
      <c r="G87" s="27"/>
      <c r="H87" s="26" t="s">
        <v>19</v>
      </c>
      <c r="I87" s="65"/>
      <c r="J87" s="65"/>
      <c r="K87" s="65"/>
      <c r="L87" s="81">
        <v>0</v>
      </c>
    </row>
    <row r="88" spans="1:14" ht="13.5" thickBot="1">
      <c r="A88" s="49"/>
      <c r="B88" s="6" t="s">
        <v>34</v>
      </c>
      <c r="C88" s="6">
        <v>80110</v>
      </c>
      <c r="D88" s="7" t="s">
        <v>82</v>
      </c>
      <c r="E88" s="6"/>
      <c r="F88" s="39"/>
      <c r="G88" s="14"/>
      <c r="H88" s="96" t="s">
        <v>2</v>
      </c>
      <c r="I88" s="191">
        <f>SUM(I89:I91)</f>
        <v>30000</v>
      </c>
      <c r="J88" s="191">
        <f>SUM(J89:J91)</f>
        <v>0</v>
      </c>
      <c r="K88" s="192">
        <f>SUM(K89:K91)</f>
        <v>0</v>
      </c>
      <c r="L88" s="193">
        <f>SUM(L89:L91)</f>
        <v>9220000</v>
      </c>
    </row>
    <row r="89" spans="1:14">
      <c r="A89" s="49"/>
      <c r="B89" s="6"/>
      <c r="C89" s="6"/>
      <c r="D89" s="7" t="s">
        <v>83</v>
      </c>
      <c r="E89" s="39" t="s">
        <v>101</v>
      </c>
      <c r="F89" s="39" t="s">
        <v>105</v>
      </c>
      <c r="G89" s="14">
        <v>9303275</v>
      </c>
      <c r="H89" s="13" t="s">
        <v>17</v>
      </c>
      <c r="I89" s="188">
        <v>4500</v>
      </c>
      <c r="J89" s="189">
        <v>0</v>
      </c>
      <c r="K89" s="27">
        <v>0</v>
      </c>
      <c r="L89" s="190">
        <v>1383000</v>
      </c>
    </row>
    <row r="90" spans="1:14">
      <c r="A90" s="49"/>
      <c r="B90" s="6"/>
      <c r="C90" s="6"/>
      <c r="D90" s="7"/>
      <c r="E90" s="39" t="s">
        <v>102</v>
      </c>
      <c r="F90" s="39"/>
      <c r="G90" s="14"/>
      <c r="H90" s="34" t="s">
        <v>64</v>
      </c>
      <c r="I90" s="67">
        <v>25500</v>
      </c>
      <c r="J90" s="26">
        <v>0</v>
      </c>
      <c r="K90" s="76">
        <v>0</v>
      </c>
      <c r="L90" s="174">
        <v>7837000</v>
      </c>
    </row>
    <row r="91" spans="1:14">
      <c r="A91" s="49"/>
      <c r="B91" s="12"/>
      <c r="C91" s="12"/>
      <c r="D91" s="15"/>
      <c r="E91" s="12"/>
      <c r="F91" s="43"/>
      <c r="G91" s="27"/>
      <c r="H91" s="26" t="s">
        <v>18</v>
      </c>
      <c r="I91" s="67">
        <v>0</v>
      </c>
      <c r="J91" s="26">
        <v>0</v>
      </c>
      <c r="K91" s="76">
        <v>0</v>
      </c>
      <c r="L91" s="84">
        <v>0</v>
      </c>
    </row>
    <row r="92" spans="1:14">
      <c r="A92" s="49"/>
      <c r="B92" s="6"/>
      <c r="C92" s="6"/>
      <c r="D92" s="23"/>
      <c r="E92" s="56"/>
      <c r="F92" s="39"/>
      <c r="G92" s="14"/>
      <c r="H92" s="33"/>
      <c r="I92" s="62"/>
      <c r="J92" s="6"/>
      <c r="K92" s="7"/>
      <c r="L92" s="82"/>
    </row>
    <row r="93" spans="1:14" ht="13.5" thickBot="1">
      <c r="A93" s="8" t="s">
        <v>55</v>
      </c>
      <c r="B93" s="4">
        <v>921</v>
      </c>
      <c r="C93" s="4"/>
      <c r="D93" s="25" t="s">
        <v>10</v>
      </c>
      <c r="E93" s="58"/>
      <c r="F93" s="46"/>
      <c r="G93" s="59"/>
      <c r="H93" s="22"/>
      <c r="I93" s="20"/>
      <c r="J93" s="80"/>
      <c r="K93" s="17"/>
      <c r="L93" s="75"/>
    </row>
    <row r="94" spans="1:14">
      <c r="A94" s="49"/>
      <c r="B94" s="6"/>
      <c r="C94" s="6"/>
      <c r="D94" s="23"/>
      <c r="E94" s="56"/>
      <c r="F94" s="39"/>
      <c r="G94" s="14"/>
      <c r="H94" s="28"/>
      <c r="I94" s="194"/>
      <c r="J94" s="195"/>
      <c r="K94" s="194"/>
      <c r="L94" s="196"/>
    </row>
    <row r="95" spans="1:14" ht="13.5" thickBot="1">
      <c r="A95" s="49"/>
      <c r="B95" s="6" t="s">
        <v>31</v>
      </c>
      <c r="C95" s="6">
        <v>92109</v>
      </c>
      <c r="D95" s="23" t="s">
        <v>107</v>
      </c>
      <c r="E95" s="171" t="s">
        <v>99</v>
      </c>
      <c r="F95" s="39"/>
      <c r="G95" s="14"/>
      <c r="H95" s="109" t="s">
        <v>2</v>
      </c>
      <c r="I95" s="119">
        <f>SUM(I96:I98)</f>
        <v>80000</v>
      </c>
      <c r="J95" s="197">
        <f>SUM(J96:J98)</f>
        <v>250000</v>
      </c>
      <c r="K95" s="176">
        <f>SUM(K96:K98)</f>
        <v>295570</v>
      </c>
      <c r="L95" s="198">
        <v>0</v>
      </c>
    </row>
    <row r="96" spans="1:14">
      <c r="A96" s="49"/>
      <c r="B96" s="6"/>
      <c r="C96" s="6"/>
      <c r="D96" s="23" t="s">
        <v>108</v>
      </c>
      <c r="E96" s="39"/>
      <c r="F96" s="39" t="s">
        <v>106</v>
      </c>
      <c r="G96" s="14">
        <v>651800</v>
      </c>
      <c r="H96" s="13" t="s">
        <v>17</v>
      </c>
      <c r="I96" s="188">
        <v>12000</v>
      </c>
      <c r="J96" s="97">
        <v>37500</v>
      </c>
      <c r="K96" s="98">
        <v>44336</v>
      </c>
      <c r="L96" s="81">
        <v>0</v>
      </c>
    </row>
    <row r="97" spans="1:14">
      <c r="A97" s="49"/>
      <c r="B97" s="6"/>
      <c r="C97" s="6"/>
      <c r="D97" s="23"/>
      <c r="E97" s="39"/>
      <c r="F97" s="39"/>
      <c r="G97" s="14"/>
      <c r="H97" s="34" t="s">
        <v>64</v>
      </c>
      <c r="I97" s="67">
        <v>68000</v>
      </c>
      <c r="J97" s="47">
        <v>212500</v>
      </c>
      <c r="K97" s="77">
        <v>251234</v>
      </c>
      <c r="L97" s="82">
        <v>0</v>
      </c>
    </row>
    <row r="98" spans="1:14">
      <c r="A98" s="49"/>
      <c r="B98" s="6"/>
      <c r="C98" s="12"/>
      <c r="D98" s="21"/>
      <c r="E98" s="172"/>
      <c r="F98" s="43"/>
      <c r="G98" s="60"/>
      <c r="H98" s="26" t="s">
        <v>19</v>
      </c>
      <c r="I98" s="67"/>
      <c r="J98" s="47"/>
      <c r="K98" s="77"/>
      <c r="L98" s="84"/>
    </row>
    <row r="99" spans="1:14">
      <c r="A99" s="49"/>
      <c r="B99" s="6"/>
      <c r="C99" s="6"/>
      <c r="D99" s="23"/>
      <c r="E99" s="171"/>
      <c r="F99" s="39"/>
      <c r="G99" s="14"/>
      <c r="H99" s="11"/>
      <c r="I99" s="62"/>
      <c r="J99" s="95"/>
      <c r="K99" s="14"/>
      <c r="L99" s="82"/>
    </row>
    <row r="100" spans="1:14" ht="13.5" thickBot="1">
      <c r="A100" s="49"/>
      <c r="B100" s="6"/>
      <c r="C100" s="6"/>
      <c r="D100" s="23"/>
      <c r="E100" s="171"/>
      <c r="F100" s="39"/>
      <c r="G100" s="14"/>
      <c r="H100" s="109" t="s">
        <v>2</v>
      </c>
      <c r="I100" s="119">
        <f>SUM(I101:I103)</f>
        <v>300000</v>
      </c>
      <c r="J100" s="176">
        <f>SUM(J101:J103)</f>
        <v>525600</v>
      </c>
      <c r="K100" s="199">
        <f>SUM(K101:K103)</f>
        <v>0</v>
      </c>
      <c r="L100" s="122">
        <v>0</v>
      </c>
    </row>
    <row r="101" spans="1:14">
      <c r="A101" s="49"/>
      <c r="B101" s="6" t="s">
        <v>32</v>
      </c>
      <c r="C101" s="6">
        <v>92109</v>
      </c>
      <c r="D101" s="23" t="s">
        <v>84</v>
      </c>
      <c r="E101" s="39"/>
      <c r="F101" s="39" t="s">
        <v>47</v>
      </c>
      <c r="G101" s="14">
        <v>850000</v>
      </c>
      <c r="H101" s="13" t="s">
        <v>17</v>
      </c>
      <c r="I101" s="188">
        <v>45000</v>
      </c>
      <c r="J101" s="97">
        <v>78840</v>
      </c>
      <c r="K101" s="27">
        <v>0</v>
      </c>
      <c r="L101" s="81">
        <v>0</v>
      </c>
    </row>
    <row r="102" spans="1:14">
      <c r="A102" s="49"/>
      <c r="B102" s="6"/>
      <c r="C102" s="6"/>
      <c r="D102" s="23" t="s">
        <v>85</v>
      </c>
      <c r="E102" s="39" t="s">
        <v>99</v>
      </c>
      <c r="F102" s="39"/>
      <c r="G102" s="14"/>
      <c r="H102" s="34" t="s">
        <v>64</v>
      </c>
      <c r="I102" s="67">
        <v>255000</v>
      </c>
      <c r="J102" s="47">
        <v>446760</v>
      </c>
      <c r="K102" s="76">
        <v>0</v>
      </c>
      <c r="L102" s="82">
        <v>0</v>
      </c>
    </row>
    <row r="103" spans="1:14">
      <c r="A103" s="49"/>
      <c r="B103" s="6"/>
      <c r="C103" s="6"/>
      <c r="D103" s="23"/>
      <c r="E103" s="56"/>
      <c r="F103" s="39"/>
      <c r="G103" s="14"/>
      <c r="H103" s="26" t="s">
        <v>19</v>
      </c>
      <c r="I103" s="67"/>
      <c r="J103" s="26"/>
      <c r="K103" s="76">
        <v>0</v>
      </c>
      <c r="L103" s="84">
        <v>0</v>
      </c>
      <c r="N103" s="1">
        <v>30500</v>
      </c>
    </row>
    <row r="104" spans="1:14">
      <c r="A104" s="49"/>
      <c r="B104" s="12"/>
      <c r="C104" s="12"/>
      <c r="D104" s="21"/>
      <c r="E104" s="57"/>
      <c r="F104" s="43"/>
      <c r="G104" s="27"/>
      <c r="H104" s="13"/>
      <c r="I104" s="65"/>
      <c r="J104" s="13"/>
      <c r="K104" s="27"/>
      <c r="L104" s="81"/>
    </row>
    <row r="105" spans="1:14">
      <c r="A105" s="49"/>
      <c r="B105" s="6"/>
      <c r="C105" s="6"/>
      <c r="D105" s="23"/>
      <c r="E105" s="56"/>
      <c r="F105" s="39"/>
      <c r="G105" s="14"/>
      <c r="H105" s="11"/>
      <c r="I105" s="62"/>
      <c r="J105" s="11"/>
      <c r="K105" s="14"/>
      <c r="L105" s="82"/>
    </row>
    <row r="106" spans="1:14" ht="13.5" thickBot="1">
      <c r="A106" s="49"/>
      <c r="B106" s="17"/>
      <c r="C106" s="17"/>
      <c r="D106" s="18"/>
      <c r="E106" s="17"/>
      <c r="F106" s="46"/>
      <c r="G106" s="59"/>
      <c r="H106" s="22"/>
      <c r="I106" s="20"/>
      <c r="J106" s="17"/>
      <c r="K106" s="18"/>
      <c r="L106" s="83"/>
    </row>
    <row r="107" spans="1:14" ht="13.5" thickBot="1">
      <c r="A107" s="49"/>
      <c r="B107" s="6"/>
      <c r="C107" s="6"/>
      <c r="D107" s="7"/>
      <c r="E107" s="6"/>
      <c r="F107" s="6"/>
      <c r="G107" s="14"/>
      <c r="H107" s="201" t="s">
        <v>2</v>
      </c>
      <c r="I107" s="202">
        <f>SUM(I108:I110)</f>
        <v>8490000</v>
      </c>
      <c r="J107" s="202">
        <f>SUM(J108:J110)</f>
        <v>20799575</v>
      </c>
      <c r="K107" s="202">
        <f>SUM(K108:K110)</f>
        <v>11857560</v>
      </c>
      <c r="L107" s="202">
        <f>SUM(L108:L110)</f>
        <v>9220000</v>
      </c>
    </row>
    <row r="108" spans="1:14">
      <c r="A108" s="49"/>
      <c r="B108" s="6"/>
      <c r="C108" s="6"/>
      <c r="D108" s="7"/>
      <c r="E108" s="6"/>
      <c r="F108" s="6"/>
      <c r="G108" s="14"/>
      <c r="H108" s="30" t="s">
        <v>17</v>
      </c>
      <c r="I108" s="200">
        <f>+I15+I24+I33+I38+I45+I51+I58+I68+I74+I80+I85+I89+I96+I101</f>
        <v>1796500</v>
      </c>
      <c r="J108" s="200">
        <f>+J15+J24+J33+J38+J45+J51+J58+J68+J74+J80+J85+J89+J96+J101</f>
        <v>3982624</v>
      </c>
      <c r="K108" s="200">
        <f>+K15+K24+K33+K38+K45+K51+K68+K74+K80+K85+K89+K96+K101</f>
        <v>2209554</v>
      </c>
      <c r="L108" s="200">
        <f>+L15+L24+L33+L38+L45+L51+L68+L74+L80+L85+L89+L96+L101</f>
        <v>1383000</v>
      </c>
    </row>
    <row r="109" spans="1:14">
      <c r="A109" s="49"/>
      <c r="B109" s="31" t="s">
        <v>1</v>
      </c>
      <c r="C109" s="31" t="s">
        <v>1</v>
      </c>
      <c r="D109" s="32" t="s">
        <v>2</v>
      </c>
      <c r="E109" s="31" t="s">
        <v>1</v>
      </c>
      <c r="F109" s="31" t="s">
        <v>1</v>
      </c>
      <c r="G109" s="61">
        <f>SUM(G13:G108)</f>
        <v>51176367</v>
      </c>
      <c r="H109" s="51" t="s">
        <v>67</v>
      </c>
      <c r="I109" s="68">
        <f>I16+I25+I34+I39+I46+I52+I59+I69+I75+I81+I86+I90+I97+I102</f>
        <v>6693500</v>
      </c>
      <c r="J109" s="68">
        <f>J16+J25+J34+J39+J46+J52+J59+J69+J75+J81+J86+J90+J97+J102</f>
        <v>16816951</v>
      </c>
      <c r="K109" s="68">
        <f>K16+K25+K34+K39+K46+K52+K59+K69+K75+K81+K86+K90+K97+K102</f>
        <v>9648006</v>
      </c>
      <c r="L109" s="68">
        <f>L16+L25+L34+L39+L46+L52+L59+L69+L75+L81+L86+L90+L97+L102</f>
        <v>7837000</v>
      </c>
    </row>
    <row r="110" spans="1:14" ht="13.5" thickBot="1">
      <c r="A110" s="50"/>
      <c r="B110" s="17"/>
      <c r="C110" s="17"/>
      <c r="D110" s="18"/>
      <c r="E110" s="17"/>
      <c r="F110" s="54"/>
      <c r="G110" s="19"/>
      <c r="H110" s="70" t="s">
        <v>19</v>
      </c>
      <c r="I110" s="142">
        <f>+I17+I27+I35+I40+I47+I70+I76+I82+I87+I91+I98+I103</f>
        <v>0</v>
      </c>
      <c r="J110" s="142">
        <f>+J17+J27+J35+J40+J47+J70+J76+J82+J87+J91+J98+J103</f>
        <v>0</v>
      </c>
      <c r="K110" s="142">
        <f>+K17+K27+K35+K40+K47+K70+K76+K82+K87+K91+K98+K103</f>
        <v>0</v>
      </c>
      <c r="L110" s="142">
        <f>+L17+L27+L35+L40+L47+L70+L76+L82+L87+L91+L98+L103</f>
        <v>0</v>
      </c>
    </row>
    <row r="111" spans="1:14">
      <c r="I111" s="1"/>
      <c r="J111" s="1"/>
    </row>
  </sheetData>
  <phoneticPr fontId="0" type="noConversion"/>
  <printOptions horizontalCentered="1"/>
  <pageMargins left="0.39370078740157483" right="0" top="0.98425196850393704" bottom="0.98425196850393704" header="0.51181102362204722" footer="0.51181102362204722"/>
  <pageSetup paperSize="9" scale="85" orientation="landscape" horizontalDpi="4294967294" r:id="rId1"/>
  <headerFooter alignWithMargins="0">
    <oddHeader>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 budżetu UE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2008-11-26T11:38:04Z</cp:lastPrinted>
  <dcterms:created xsi:type="dcterms:W3CDTF">1997-03-25T02:14:04Z</dcterms:created>
  <dcterms:modified xsi:type="dcterms:W3CDTF">2009-01-06T07:50:27Z</dcterms:modified>
</cp:coreProperties>
</file>