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465"/>
  </bookViews>
  <sheets>
    <sheet name="2006 r." sheetId="9" r:id="rId1"/>
    <sheet name="Arkusz3 (2)" sheetId="8" r:id="rId2"/>
  </sheets>
  <calcPr calcId="124519"/>
</workbook>
</file>

<file path=xl/calcChain.xml><?xml version="1.0" encoding="utf-8"?>
<calcChain xmlns="http://schemas.openxmlformats.org/spreadsheetml/2006/main">
  <c r="F93" i="9"/>
  <c r="F79"/>
  <c r="E79"/>
  <c r="F80"/>
  <c r="E80"/>
  <c r="F58"/>
  <c r="E58"/>
  <c r="F61"/>
  <c r="E61"/>
  <c r="F43"/>
  <c r="F44"/>
  <c r="F25"/>
  <c r="F10" l="1"/>
  <c r="F9" s="1"/>
  <c r="E10"/>
  <c r="F14"/>
  <c r="F22"/>
  <c r="F74"/>
  <c r="F69" s="1"/>
  <c r="E69"/>
  <c r="F76"/>
  <c r="E76"/>
  <c r="E14"/>
  <c r="E74"/>
  <c r="E44"/>
  <c r="E43" s="1"/>
  <c r="E25"/>
  <c r="E23" l="1"/>
  <c r="F23"/>
  <c r="E40"/>
  <c r="F40"/>
  <c r="E49"/>
  <c r="F49"/>
  <c r="E51"/>
  <c r="E48" s="1"/>
  <c r="F51"/>
  <c r="F48" s="1"/>
  <c r="E55"/>
  <c r="E54" s="1"/>
  <c r="F55"/>
  <c r="F54" s="1"/>
  <c r="E59"/>
  <c r="F59"/>
  <c r="E63"/>
  <c r="F63"/>
  <c r="E66"/>
  <c r="F66"/>
  <c r="E70"/>
  <c r="F70"/>
  <c r="E82"/>
  <c r="F82"/>
  <c r="E86"/>
  <c r="F86"/>
  <c r="E88"/>
  <c r="F88"/>
  <c r="E93"/>
  <c r="E99"/>
  <c r="F99"/>
  <c r="E104"/>
  <c r="E103" s="1"/>
  <c r="F104"/>
  <c r="F103" s="1"/>
  <c r="F68" i="8"/>
  <c r="H68"/>
  <c r="I68"/>
  <c r="J68"/>
  <c r="F85" i="9" l="1"/>
  <c r="F92"/>
  <c r="F109" s="1"/>
  <c r="E92"/>
  <c r="E85"/>
  <c r="E22"/>
  <c r="E9"/>
  <c r="E109" s="1"/>
</calcChain>
</file>

<file path=xl/sharedStrings.xml><?xml version="1.0" encoding="utf-8"?>
<sst xmlns="http://schemas.openxmlformats.org/spreadsheetml/2006/main" count="229" uniqueCount="157">
  <si>
    <t xml:space="preserve">   </t>
  </si>
  <si>
    <t>Dział</t>
  </si>
  <si>
    <t>Rozdział</t>
  </si>
  <si>
    <t>rozpoczecia  zakończenia</t>
  </si>
  <si>
    <t>ogółem</t>
  </si>
  <si>
    <t>x</t>
  </si>
  <si>
    <t>Ogółem</t>
  </si>
  <si>
    <t>Nazwa zadania inwestycyjnego</t>
  </si>
  <si>
    <t>1. Rozbudowa cmentarza</t>
  </si>
  <si>
    <t xml:space="preserve">     komunalnego w Kołbaskowie</t>
  </si>
  <si>
    <t xml:space="preserve">Jednostka realizująca zadanie         </t>
  </si>
  <si>
    <t xml:space="preserve">               rok </t>
  </si>
  <si>
    <t>Wójt Gminy Kołbaskowo</t>
  </si>
  <si>
    <t>plan</t>
  </si>
  <si>
    <t>wykonanie</t>
  </si>
  <si>
    <t>1.Przebudowa drogi gminnej</t>
  </si>
  <si>
    <t xml:space="preserve">   w Kołbaskowie</t>
  </si>
  <si>
    <t>2. Przebudowa drogi gminnej</t>
  </si>
  <si>
    <t xml:space="preserve">    w Siadle-Dolnym</t>
  </si>
  <si>
    <t xml:space="preserve">Gospodarka komunalna </t>
  </si>
  <si>
    <t>i ochrona środowiska</t>
  </si>
  <si>
    <t xml:space="preserve">    m. Przecław</t>
  </si>
  <si>
    <t>Działalnośc usługowa</t>
  </si>
  <si>
    <t>Transport i łączność</t>
  </si>
  <si>
    <t>1.Oświetlenie drogi krajowej Nr.13</t>
  </si>
  <si>
    <t>3. Budowa ciągu pieszo-rowerowego</t>
  </si>
  <si>
    <t xml:space="preserve">    na drodze Przecław -Szczecin</t>
  </si>
  <si>
    <t>Oświata i wychowanie</t>
  </si>
  <si>
    <t xml:space="preserve">    w Przecławiu</t>
  </si>
  <si>
    <t>budżetu Gminy Kołbaskowo</t>
  </si>
  <si>
    <t xml:space="preserve">            rok    2006</t>
  </si>
  <si>
    <t>1.Budowa Europejskiego Centrum</t>
  </si>
  <si>
    <t xml:space="preserve">   Wsparcia Młodzieży w Przecławiu</t>
  </si>
  <si>
    <t>w tym:</t>
  </si>
  <si>
    <t>a) Budowa pawilonu żywieniowego</t>
  </si>
  <si>
    <t>b) Adaptacja strychu</t>
  </si>
  <si>
    <t>2. Budowa Gimnazjum w Przecławiu</t>
  </si>
  <si>
    <t xml:space="preserve">        budżetu Gminy Kołbaskowo</t>
  </si>
  <si>
    <t xml:space="preserve">        WYDATKI     INWESTTYCYJNE</t>
  </si>
  <si>
    <t>Lp.</t>
  </si>
  <si>
    <t>rozdział</t>
  </si>
  <si>
    <t>Nazwa zadania</t>
  </si>
  <si>
    <t>Plan</t>
  </si>
  <si>
    <t>Wykonanie</t>
  </si>
  <si>
    <t>1.</t>
  </si>
  <si>
    <t>Drogi publiczne gminne</t>
  </si>
  <si>
    <t>2.</t>
  </si>
  <si>
    <t>Przebudowa drogi gminnej w Siadle-Dolnym</t>
  </si>
  <si>
    <t>Pozostała działalność</t>
  </si>
  <si>
    <t>zakupy inwestycyjne</t>
  </si>
  <si>
    <t>Gospodarka gruntami, nieruchomościami</t>
  </si>
  <si>
    <t>Administracja publiczna</t>
  </si>
  <si>
    <t>Urzędy Gmin</t>
  </si>
  <si>
    <t>Szkoły podstawowe</t>
  </si>
  <si>
    <t>Budowa pawilonu żywieniowego w Przecławiu</t>
  </si>
  <si>
    <t>Pomoc społeczna</t>
  </si>
  <si>
    <t>Ośrodki Pomocy Społecznej</t>
  </si>
  <si>
    <t>Gospodarka komunalna i ochrona środowiska</t>
  </si>
  <si>
    <t>Oświetlenie ulic, placów i dróg</t>
  </si>
  <si>
    <t>Oświetlenie drogi krajowej Nr 13 m.Przecław</t>
  </si>
  <si>
    <t>3.</t>
  </si>
  <si>
    <t>4.</t>
  </si>
  <si>
    <t>5.</t>
  </si>
  <si>
    <t>6.</t>
  </si>
  <si>
    <t>7.</t>
  </si>
  <si>
    <t>Gospodarka mieszkaniowa</t>
  </si>
  <si>
    <t>za  2006 rok</t>
  </si>
  <si>
    <t>8.</t>
  </si>
  <si>
    <t>9.</t>
  </si>
  <si>
    <t>Kultura i ochrona dziedzictwa narodowego</t>
  </si>
  <si>
    <t>Domy i ośrodki kultury,świetlice i kluby</t>
  </si>
  <si>
    <t xml:space="preserve">Przebudowa budynku gospodarczego na </t>
  </si>
  <si>
    <t>świetlicę wiejską w Barnisławiu</t>
  </si>
  <si>
    <t>10.</t>
  </si>
  <si>
    <t>Kultura fizyczna i sport</t>
  </si>
  <si>
    <t>Pozstała działalność</t>
  </si>
  <si>
    <t>Załącznik Nr 13</t>
  </si>
  <si>
    <t>do sprawozdania z wykonania</t>
  </si>
  <si>
    <t>na wieloletnie programy inwestycyjne</t>
  </si>
  <si>
    <t xml:space="preserve">      Limity wydatków budżetowych</t>
  </si>
  <si>
    <t xml:space="preserve">         Gminy Kołbaskowo</t>
  </si>
  <si>
    <t xml:space="preserve">                w 2006 r.</t>
  </si>
  <si>
    <t>4.  Przebudowa drogi gminnej</t>
  </si>
  <si>
    <t xml:space="preserve">     w Bedargowie gm.Kołbaskowo</t>
  </si>
  <si>
    <t>5.  Przebuodwa dróg gminnych</t>
  </si>
  <si>
    <t xml:space="preserve">     w Stobnie gm.Kołbaskowo</t>
  </si>
  <si>
    <t>Kultura i ochrona dziedzictwa</t>
  </si>
  <si>
    <t>narodowego</t>
  </si>
  <si>
    <t>1.  Przebudowa budynku gospodarczego</t>
  </si>
  <si>
    <t>2.  Przebudowa świetlicy wiejskiej</t>
  </si>
  <si>
    <t xml:space="preserve">     w Bedargowie</t>
  </si>
  <si>
    <t xml:space="preserve">    na swietlicę wiejską w Barnisławiu</t>
  </si>
  <si>
    <t xml:space="preserve"> Wysokość wydatków w roku budżetowym</t>
  </si>
  <si>
    <t xml:space="preserve"> dwóch kolejnych latach</t>
  </si>
  <si>
    <t>Bezpieczeństwo i ochrona przeciwpożarowa</t>
  </si>
  <si>
    <t>Komendy powiatowe policji</t>
  </si>
  <si>
    <t>Gimnazja</t>
  </si>
  <si>
    <t>Budowa gimnazjum na nieruchomości ZS w Przecławiu</t>
  </si>
  <si>
    <t>Oświetlenie drogi gminnej na działkach nr 34 i 7/10 w Przecławiu</t>
  </si>
  <si>
    <t>Przebudowa świetlicy wiejskiej w Będargowie</t>
  </si>
  <si>
    <t>Ochotnicze Straże Pożarne</t>
  </si>
  <si>
    <t>Przebudowa dróg gminnych w Stobnie</t>
  </si>
  <si>
    <t>Przebudowa drogi gminnej w Bedargowie</t>
  </si>
  <si>
    <t>Modernizacja dróg (powiatowych) w obszarach zabudowanych (chodniki)</t>
  </si>
  <si>
    <t>Przebudowa budynku garażowego na świetlicę</t>
  </si>
  <si>
    <t>wiejską w Kołbaskowie</t>
  </si>
  <si>
    <t>wymiana stolarki okiennej w budynku filii Gminnej</t>
  </si>
  <si>
    <t>Biblioteki Publicznej w Przecławiu</t>
  </si>
  <si>
    <t>010</t>
  </si>
  <si>
    <t>01008</t>
  </si>
  <si>
    <t>01010</t>
  </si>
  <si>
    <t>w Kołbaskowie</t>
  </si>
  <si>
    <t>Remont pobocza wraz z istniejącymi chodnikami</t>
  </si>
  <si>
    <t xml:space="preserve">przebudowa istniejącej sieci kanalizacji deszczowej </t>
  </si>
  <si>
    <t>budowa zatoki autobusowej w Siadle-Dolnym</t>
  </si>
  <si>
    <t>Budowa chodnika w ciągu m.Rajkowo</t>
  </si>
  <si>
    <t>Przebudowa budynku garażowego na strażnicę OSP</t>
  </si>
  <si>
    <t>Przebudowa dróg gminnych w m.Kurów</t>
  </si>
  <si>
    <t xml:space="preserve">Przebudowa drogi gminnej wraz z zatokami </t>
  </si>
  <si>
    <t>parkingowymi w m.Przecławdziałki Nr 32,2/42,33/3,</t>
  </si>
  <si>
    <t>2/120,82/3,82/8,2/196,82/5,2/183,2/112,2/26,2/27,</t>
  </si>
  <si>
    <t>2/106,2/109.</t>
  </si>
  <si>
    <t>Rolnictwo i łowiectwo</t>
  </si>
  <si>
    <t>Wykonanie kanalizacji deszczowej na ul.Mierzyńskiej</t>
  </si>
  <si>
    <t>Ocieplenie budynku w Kołbaskowie 105</t>
  </si>
  <si>
    <t>zakup fotoradaru</t>
  </si>
  <si>
    <t>Budowa sygnalizacji świetlnej na skrzyżowaniu</t>
  </si>
  <si>
    <t>ul.Cukrowej -Rajkowo</t>
  </si>
  <si>
    <t>Schroniska dla zwierząt</t>
  </si>
  <si>
    <t>Budowa schroniska dla zwierząt</t>
  </si>
  <si>
    <t>Biblioteki</t>
  </si>
  <si>
    <t>Melioracje wodne</t>
  </si>
  <si>
    <t>Drogi publiczne powiatowe</t>
  </si>
  <si>
    <t>Budowa zbiornika retencyjnego wraz z remontem rowu melioracyjnego zgodnie z koncepcją  hydrologiczną na dz. ew.132;133;134;142 w miejsc. Warzymice,działkach nr ew.2/59;92,185,2/186);5,81;5,82;5/84;20;33,9;84 w miejsc.Przecław,działkach nr ew.51/3;53;52/10 w miejsc.Ustowo, gm.Kołbaskowo</t>
  </si>
  <si>
    <t>Budowa sieci kanalizacji deszczowej wraz z przebudową kolidującegouzbrojenia podziemnego na terenie działek o nr ew. 123;130;131;135;137/1 obręb Warzymice, gm.Kołbaskowo</t>
  </si>
  <si>
    <t>Budowa zbiornika retencyjnego wraz z przebudową głównych ciagów melioracyjnych w obrębie  Ustowo,Warzymice,Przecław</t>
  </si>
  <si>
    <t>Przebudowa sieci wodociągowej na działce Nr 130 wraz z przłączami na działkach nr 38;40/1;40/2 w miejsc.Warzymice</t>
  </si>
  <si>
    <t>Budowa sieci wodociagowej na działkach Nr 130/2,92/3wraz z przyłączmi na działkach Nr 68/3;68/5;68/6;2/2;4/3 w miejsc.Kamieniec</t>
  </si>
  <si>
    <t>Kanalizacja deszczowa na drodze gminnej w Przecławiu</t>
  </si>
  <si>
    <t>Budowa przyłącza wodociagowego do działki nr 179/2 w Kołbaskowie</t>
  </si>
  <si>
    <t>Remont sieci wodociagowej w m.Kołbaskowo-budowa przyłączy</t>
  </si>
  <si>
    <t>Przebudowa dróg powiatowych na odcinku Warnik- Będargowo-Warzymice-Rajkowo-Ostoja</t>
  </si>
  <si>
    <t>Budowa  drogi od granicy państwa do drogi powiatowej nr 0624Z</t>
  </si>
  <si>
    <t>Turystyka</t>
  </si>
  <si>
    <t>Infrastruktura łączaca - Wspieranie działań na rzecz infrastruktury służącej wspólpracy transgranicznej i poprawiestanu środowiska na obszarze pogranicza Pargowo szlak Odra-Nysa, Rosówek-Kołbaskowo-Neu Rosov</t>
  </si>
  <si>
    <t>Szlak Orła Bielika na odcinku Ustowo-Pargowo</t>
  </si>
  <si>
    <t>Termomodernizacja budynku Szkoły Podstawowej w Bedargowie</t>
  </si>
  <si>
    <t>Termomodernizacja budynku Zespołu Placówek Oświatowych w Kołbaskowie</t>
  </si>
  <si>
    <t>Monitoring w Zespole Szkół w Przecławiu</t>
  </si>
  <si>
    <t>Moje boisko-Orlik 2012-budowa boiska w Będargowie</t>
  </si>
  <si>
    <t>Budowa ogrodzenia na boisku gminnym w Przecławiu</t>
  </si>
  <si>
    <t>Zakupy inwestycyjne jednostek budżetowych</t>
  </si>
  <si>
    <t>Komendy powiatowe Państwowej Straży Pożarnej</t>
  </si>
  <si>
    <t xml:space="preserve">               za  2008 rok</t>
  </si>
  <si>
    <t>Tab. Nr 13</t>
  </si>
  <si>
    <t>Infrastruktura  wodociagowa i sanitacyjna wsi</t>
  </si>
  <si>
    <t>Świadczenia rodzinne ,zaliczka alimentacyjna oraz składki na ubezpieczenia emerytalne i rentowe z ubezpieczenia  społecznego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</si>
</sst>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6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9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3" fontId="3" fillId="0" borderId="9" xfId="0" applyNumberFormat="1" applyFont="1" applyBorder="1"/>
    <xf numFmtId="0" fontId="3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5" xfId="0" applyFont="1" applyBorder="1"/>
    <xf numFmtId="164" fontId="2" fillId="0" borderId="12" xfId="1" applyNumberFormat="1" applyFont="1" applyBorder="1"/>
    <xf numFmtId="3" fontId="2" fillId="0" borderId="12" xfId="0" applyNumberFormat="1" applyFont="1" applyBorder="1"/>
    <xf numFmtId="3" fontId="2" fillId="0" borderId="16" xfId="0" applyNumberFormat="1" applyFont="1" applyBorder="1"/>
    <xf numFmtId="0" fontId="3" fillId="0" borderId="14" xfId="0" applyFont="1" applyBorder="1"/>
    <xf numFmtId="3" fontId="3" fillId="0" borderId="14" xfId="0" applyNumberFormat="1" applyFont="1" applyBorder="1"/>
    <xf numFmtId="164" fontId="3" fillId="0" borderId="14" xfId="0" applyNumberFormat="1" applyFont="1" applyBorder="1"/>
    <xf numFmtId="0" fontId="3" fillId="0" borderId="17" xfId="0" applyFont="1" applyBorder="1"/>
    <xf numFmtId="0" fontId="2" fillId="0" borderId="18" xfId="0" applyFont="1" applyBorder="1"/>
    <xf numFmtId="0" fontId="3" fillId="0" borderId="19" xfId="0" applyFont="1" applyBorder="1"/>
    <xf numFmtId="0" fontId="2" fillId="0" borderId="20" xfId="0" applyFont="1" applyBorder="1"/>
    <xf numFmtId="0" fontId="3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3" fillId="0" borderId="0" xfId="0" applyFont="1" applyFill="1" applyBorder="1"/>
    <xf numFmtId="0" fontId="3" fillId="0" borderId="5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 applyAlignment="1"/>
    <xf numFmtId="0" fontId="3" fillId="0" borderId="30" xfId="0" applyFont="1" applyBorder="1" applyAlignment="1"/>
    <xf numFmtId="0" fontId="2" fillId="0" borderId="19" xfId="0" applyFont="1" applyBorder="1" applyAlignment="1"/>
    <xf numFmtId="0" fontId="3" fillId="0" borderId="31" xfId="0" applyFont="1" applyBorder="1" applyAlignment="1"/>
    <xf numFmtId="4" fontId="3" fillId="0" borderId="9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17" xfId="0" applyNumberFormat="1" applyFont="1" applyBorder="1"/>
    <xf numFmtId="4" fontId="3" fillId="0" borderId="23" xfId="0" applyNumberFormat="1" applyFont="1" applyBorder="1"/>
    <xf numFmtId="4" fontId="3" fillId="0" borderId="0" xfId="0" applyNumberFormat="1" applyFont="1" applyBorder="1"/>
    <xf numFmtId="4" fontId="3" fillId="0" borderId="32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19" xfId="0" applyNumberFormat="1" applyFont="1" applyBorder="1"/>
    <xf numFmtId="4" fontId="3" fillId="0" borderId="5" xfId="0" applyNumberFormat="1" applyFont="1" applyBorder="1"/>
    <xf numFmtId="4" fontId="3" fillId="0" borderId="13" xfId="0" applyNumberFormat="1" applyFont="1" applyBorder="1"/>
    <xf numFmtId="4" fontId="3" fillId="0" borderId="33" xfId="0" applyNumberFormat="1" applyFont="1" applyBorder="1"/>
    <xf numFmtId="0" fontId="0" fillId="0" borderId="19" xfId="0" applyBorder="1"/>
    <xf numFmtId="0" fontId="0" fillId="0" borderId="0" xfId="0" applyBorder="1"/>
    <xf numFmtId="0" fontId="0" fillId="0" borderId="34" xfId="0" applyBorder="1"/>
    <xf numFmtId="0" fontId="0" fillId="0" borderId="0" xfId="0" applyAlignment="1">
      <alignment horizontal="center"/>
    </xf>
    <xf numFmtId="4" fontId="2" fillId="0" borderId="33" xfId="0" applyNumberFormat="1" applyFont="1" applyBorder="1"/>
    <xf numFmtId="4" fontId="0" fillId="0" borderId="31" xfId="0" applyNumberFormat="1" applyBorder="1"/>
    <xf numFmtId="4" fontId="0" fillId="0" borderId="35" xfId="0" applyNumberFormat="1" applyBorder="1"/>
    <xf numFmtId="0" fontId="0" fillId="0" borderId="9" xfId="0" applyBorder="1"/>
    <xf numFmtId="4" fontId="2" fillId="0" borderId="5" xfId="0" applyNumberFormat="1" applyFont="1" applyBorder="1"/>
    <xf numFmtId="4" fontId="0" fillId="0" borderId="14" xfId="0" applyNumberFormat="1" applyBorder="1"/>
    <xf numFmtId="4" fontId="0" fillId="0" borderId="7" xfId="0" applyNumberFormat="1" applyBorder="1"/>
    <xf numFmtId="0" fontId="0" fillId="0" borderId="9" xfId="0" applyBorder="1" applyAlignment="1">
      <alignment horizontal="center"/>
    </xf>
    <xf numFmtId="0" fontId="0" fillId="0" borderId="36" xfId="0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4" fontId="0" fillId="0" borderId="9" xfId="0" applyNumberFormat="1" applyBorder="1"/>
    <xf numFmtId="0" fontId="0" fillId="0" borderId="0" xfId="0" applyFill="1" applyBorder="1"/>
    <xf numFmtId="0" fontId="0" fillId="0" borderId="21" xfId="0" applyFill="1" applyBorder="1"/>
    <xf numFmtId="0" fontId="0" fillId="0" borderId="37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33" xfId="0" applyBorder="1"/>
    <xf numFmtId="4" fontId="0" fillId="0" borderId="32" xfId="0" applyNumberFormat="1" applyBorder="1"/>
    <xf numFmtId="0" fontId="0" fillId="0" borderId="27" xfId="0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Fill="1" applyBorder="1"/>
    <xf numFmtId="4" fontId="0" fillId="0" borderId="17" xfId="0" applyNumberFormat="1" applyBorder="1"/>
    <xf numFmtId="3" fontId="3" fillId="0" borderId="15" xfId="0" applyNumberFormat="1" applyFont="1" applyBorder="1"/>
    <xf numFmtId="3" fontId="3" fillId="0" borderId="17" xfId="0" applyNumberFormat="1" applyFont="1" applyBorder="1"/>
    <xf numFmtId="3" fontId="3" fillId="0" borderId="32" xfId="0" applyNumberFormat="1" applyFont="1" applyBorder="1"/>
    <xf numFmtId="3" fontId="3" fillId="0" borderId="31" xfId="0" applyNumberFormat="1" applyFont="1" applyBorder="1"/>
    <xf numFmtId="3" fontId="3" fillId="0" borderId="0" xfId="0" applyNumberFormat="1" applyFont="1" applyBorder="1"/>
    <xf numFmtId="3" fontId="3" fillId="0" borderId="19" xfId="0" applyNumberFormat="1" applyFont="1" applyBorder="1"/>
    <xf numFmtId="3" fontId="3" fillId="0" borderId="23" xfId="0" applyNumberFormat="1" applyFont="1" applyBorder="1"/>
    <xf numFmtId="3" fontId="3" fillId="0" borderId="21" xfId="0" applyNumberFormat="1" applyFont="1" applyBorder="1"/>
    <xf numFmtId="0" fontId="3" fillId="0" borderId="23" xfId="0" applyFont="1" applyBorder="1"/>
    <xf numFmtId="0" fontId="3" fillId="0" borderId="21" xfId="0" applyFont="1" applyFill="1" applyBorder="1"/>
    <xf numFmtId="3" fontId="3" fillId="0" borderId="5" xfId="0" applyNumberFormat="1" applyFont="1" applyBorder="1"/>
    <xf numFmtId="164" fontId="3" fillId="0" borderId="9" xfId="0" applyNumberFormat="1" applyFont="1" applyBorder="1"/>
    <xf numFmtId="164" fontId="3" fillId="0" borderId="0" xfId="0" applyNumberFormat="1" applyFont="1" applyBorder="1"/>
    <xf numFmtId="4" fontId="3" fillId="0" borderId="42" xfId="0" applyNumberFormat="1" applyFont="1" applyBorder="1"/>
    <xf numFmtId="0" fontId="3" fillId="0" borderId="32" xfId="0" applyFont="1" applyBorder="1"/>
    <xf numFmtId="3" fontId="3" fillId="0" borderId="42" xfId="0" applyNumberFormat="1" applyFont="1" applyBorder="1"/>
    <xf numFmtId="0" fontId="3" fillId="0" borderId="42" xfId="0" applyFont="1" applyBorder="1"/>
    <xf numFmtId="3" fontId="3" fillId="0" borderId="43" xfId="0" applyNumberFormat="1" applyFont="1" applyBorder="1"/>
    <xf numFmtId="0" fontId="3" fillId="0" borderId="9" xfId="0" applyFont="1" applyFill="1" applyBorder="1"/>
    <xf numFmtId="3" fontId="3" fillId="0" borderId="6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0" borderId="33" xfId="0" applyFont="1" applyBorder="1"/>
    <xf numFmtId="0" fontId="3" fillId="0" borderId="31" xfId="0" applyFont="1" applyBorder="1"/>
    <xf numFmtId="0" fontId="3" fillId="0" borderId="2" xfId="0" applyFont="1" applyBorder="1"/>
    <xf numFmtId="43" fontId="3" fillId="0" borderId="19" xfId="0" applyNumberFormat="1" applyFont="1" applyBorder="1"/>
    <xf numFmtId="43" fontId="3" fillId="0" borderId="23" xfId="0" applyNumberFormat="1" applyFont="1" applyBorder="1"/>
    <xf numFmtId="4" fontId="2" fillId="0" borderId="12" xfId="0" applyNumberFormat="1" applyFont="1" applyBorder="1"/>
    <xf numFmtId="0" fontId="2" fillId="0" borderId="2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27" xfId="0" applyFill="1" applyBorder="1" applyAlignment="1">
      <alignment wrapText="1"/>
    </xf>
    <xf numFmtId="0" fontId="2" fillId="0" borderId="36" xfId="0" applyFont="1" applyBorder="1"/>
    <xf numFmtId="4" fontId="3" fillId="0" borderId="7" xfId="0" applyNumberFormat="1" applyFont="1" applyBorder="1"/>
    <xf numFmtId="4" fontId="2" fillId="0" borderId="20" xfId="0" applyNumberFormat="1" applyFont="1" applyBorder="1"/>
    <xf numFmtId="0" fontId="0" fillId="0" borderId="23" xfId="0" applyFill="1" applyBorder="1"/>
    <xf numFmtId="0" fontId="3" fillId="0" borderId="36" xfId="0" applyFont="1" applyBorder="1"/>
    <xf numFmtId="0" fontId="3" fillId="0" borderId="0" xfId="0" quotePrefix="1" applyFont="1" applyBorder="1" applyAlignment="1">
      <alignment horizontal="right"/>
    </xf>
    <xf numFmtId="0" fontId="2" fillId="0" borderId="39" xfId="0" quotePrefix="1" applyFont="1" applyBorder="1" applyAlignment="1">
      <alignment horizontal="right"/>
    </xf>
    <xf numFmtId="0" fontId="2" fillId="0" borderId="40" xfId="0" quotePrefix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2" fontId="2" fillId="0" borderId="40" xfId="0" applyNumberFormat="1" applyFont="1" applyBorder="1"/>
    <xf numFmtId="0" fontId="3" fillId="0" borderId="27" xfId="0" applyFont="1" applyFill="1" applyBorder="1"/>
    <xf numFmtId="0" fontId="0" fillId="0" borderId="23" xfId="0" applyBorder="1" applyAlignment="1">
      <alignment horizontal="center"/>
    </xf>
    <xf numFmtId="4" fontId="0" fillId="0" borderId="0" xfId="0" applyNumberFormat="1" applyBorder="1"/>
    <xf numFmtId="0" fontId="2" fillId="0" borderId="13" xfId="0" applyFont="1" applyBorder="1" applyAlignment="1">
      <alignment horizontal="center"/>
    </xf>
    <xf numFmtId="4" fontId="2" fillId="0" borderId="46" xfId="0" applyNumberFormat="1" applyFont="1" applyBorder="1"/>
    <xf numFmtId="4" fontId="0" fillId="0" borderId="22" xfId="0" applyNumberFormat="1" applyBorder="1"/>
    <xf numFmtId="0" fontId="2" fillId="0" borderId="5" xfId="0" applyFont="1" applyFill="1" applyBorder="1"/>
    <xf numFmtId="0" fontId="0" fillId="0" borderId="9" xfId="0" applyFill="1" applyBorder="1"/>
    <xf numFmtId="0" fontId="0" fillId="0" borderId="14" xfId="0" applyFill="1" applyBorder="1"/>
    <xf numFmtId="4" fontId="0" fillId="0" borderId="19" xfId="0" applyNumberFormat="1" applyBorder="1"/>
    <xf numFmtId="0" fontId="0" fillId="0" borderId="47" xfId="0" applyBorder="1" applyAlignment="1">
      <alignment horizontal="center"/>
    </xf>
    <xf numFmtId="0" fontId="0" fillId="0" borderId="48" xfId="0" applyFill="1" applyBorder="1"/>
    <xf numFmtId="4" fontId="0" fillId="0" borderId="47" xfId="0" applyNumberFormat="1" applyBorder="1"/>
    <xf numFmtId="4" fontId="0" fillId="0" borderId="49" xfId="0" applyNumberFormat="1" applyBorder="1"/>
    <xf numFmtId="0" fontId="0" fillId="0" borderId="50" xfId="0" applyBorder="1" applyAlignment="1">
      <alignment horizontal="center"/>
    </xf>
    <xf numFmtId="0" fontId="0" fillId="0" borderId="51" xfId="0" applyFill="1" applyBorder="1"/>
    <xf numFmtId="4" fontId="0" fillId="0" borderId="50" xfId="0" applyNumberFormat="1" applyBorder="1"/>
    <xf numFmtId="0" fontId="0" fillId="0" borderId="52" xfId="0" applyBorder="1"/>
    <xf numFmtId="0" fontId="0" fillId="0" borderId="53" xfId="0" applyBorder="1"/>
    <xf numFmtId="4" fontId="0" fillId="0" borderId="52" xfId="0" applyNumberFormat="1" applyBorder="1"/>
    <xf numFmtId="4" fontId="0" fillId="0" borderId="54" xfId="0" applyNumberFormat="1" applyBorder="1"/>
    <xf numFmtId="0" fontId="3" fillId="0" borderId="14" xfId="0" applyFont="1" applyBorder="1" applyAlignment="1">
      <alignment horizontal="center"/>
    </xf>
    <xf numFmtId="0" fontId="0" fillId="0" borderId="19" xfId="0" applyFill="1" applyBorder="1" applyAlignment="1">
      <alignment wrapText="1"/>
    </xf>
    <xf numFmtId="0" fontId="3" fillId="0" borderId="47" xfId="0" applyFont="1" applyBorder="1"/>
    <xf numFmtId="4" fontId="3" fillId="0" borderId="47" xfId="0" applyNumberFormat="1" applyFont="1" applyBorder="1"/>
    <xf numFmtId="4" fontId="3" fillId="0" borderId="4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0" xfId="0" applyBorder="1"/>
    <xf numFmtId="0" fontId="0" fillId="0" borderId="55" xfId="0" applyBorder="1"/>
    <xf numFmtId="4" fontId="0" fillId="0" borderId="56" xfId="0" applyNumberFormat="1" applyBorder="1"/>
    <xf numFmtId="0" fontId="0" fillId="0" borderId="51" xfId="0" applyBorder="1" applyAlignment="1">
      <alignment horizontal="center"/>
    </xf>
    <xf numFmtId="0" fontId="0" fillId="0" borderId="50" xfId="0" applyFill="1" applyBorder="1"/>
    <xf numFmtId="4" fontId="0" fillId="0" borderId="55" xfId="0" applyNumberFormat="1" applyBorder="1"/>
    <xf numFmtId="0" fontId="0" fillId="0" borderId="52" xfId="0" applyFill="1" applyBorder="1"/>
    <xf numFmtId="4" fontId="0" fillId="0" borderId="53" xfId="0" applyNumberFormat="1" applyBorder="1"/>
    <xf numFmtId="0" fontId="0" fillId="0" borderId="57" xfId="0" applyBorder="1" applyAlignment="1">
      <alignment horizontal="center"/>
    </xf>
    <xf numFmtId="0" fontId="0" fillId="0" borderId="47" xfId="0" applyFill="1" applyBorder="1"/>
    <xf numFmtId="4" fontId="0" fillId="0" borderId="48" xfId="0" applyNumberFormat="1" applyBorder="1"/>
    <xf numFmtId="0" fontId="0" fillId="0" borderId="55" xfId="0" applyFill="1" applyBorder="1"/>
    <xf numFmtId="0" fontId="3" fillId="0" borderId="48" xfId="0" applyFont="1" applyBorder="1"/>
    <xf numFmtId="2" fontId="3" fillId="0" borderId="47" xfId="0" applyNumberFormat="1" applyFont="1" applyBorder="1"/>
    <xf numFmtId="4" fontId="0" fillId="0" borderId="58" xfId="0" applyNumberFormat="1" applyBorder="1"/>
    <xf numFmtId="0" fontId="3" fillId="0" borderId="0" xfId="0" applyFont="1" applyBorder="1" applyAlignment="1">
      <alignment wrapText="1"/>
    </xf>
    <xf numFmtId="0" fontId="3" fillId="0" borderId="47" xfId="0" quotePrefix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27" xfId="0" applyFont="1" applyBorder="1" applyAlignment="1">
      <alignment wrapText="1"/>
    </xf>
    <xf numFmtId="4" fontId="0" fillId="0" borderId="7" xfId="0" applyNumberFormat="1" applyFont="1" applyBorder="1"/>
    <xf numFmtId="0" fontId="0" fillId="0" borderId="2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34" xfId="0" applyFont="1" applyFill="1" applyBorder="1"/>
    <xf numFmtId="4" fontId="0" fillId="0" borderId="14" xfId="0" applyNumberFormat="1" applyFont="1" applyBorder="1"/>
    <xf numFmtId="0" fontId="4" fillId="0" borderId="37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Fill="1" applyBorder="1"/>
    <xf numFmtId="4" fontId="4" fillId="0" borderId="5" xfId="0" applyNumberFormat="1" applyFont="1" applyBorder="1"/>
    <xf numFmtId="0" fontId="0" fillId="0" borderId="34" xfId="0" applyFont="1" applyBorder="1" applyAlignment="1">
      <alignment wrapText="1"/>
    </xf>
    <xf numFmtId="4" fontId="0" fillId="0" borderId="31" xfId="0" applyNumberFormat="1" applyFont="1" applyBorder="1"/>
    <xf numFmtId="4" fontId="0" fillId="0" borderId="59" xfId="0" applyNumberFormat="1" applyBorder="1"/>
    <xf numFmtId="0" fontId="0" fillId="0" borderId="34" xfId="0" applyFont="1" applyBorder="1"/>
    <xf numFmtId="0" fontId="0" fillId="0" borderId="9" xfId="0" applyFont="1" applyBorder="1" applyAlignment="1">
      <alignment horizontal="center"/>
    </xf>
    <xf numFmtId="0" fontId="0" fillId="0" borderId="7" xfId="0" applyFont="1" applyFill="1" applyBorder="1"/>
    <xf numFmtId="4" fontId="0" fillId="0" borderId="60" xfId="0" applyNumberFormat="1" applyBorder="1"/>
    <xf numFmtId="4" fontId="0" fillId="0" borderId="28" xfId="0" applyNumberFormat="1" applyBorder="1"/>
    <xf numFmtId="0" fontId="0" fillId="0" borderId="7" xfId="0" applyFont="1" applyBorder="1"/>
    <xf numFmtId="0" fontId="3" fillId="0" borderId="50" xfId="0" quotePrefix="1" applyFont="1" applyBorder="1" applyAlignment="1">
      <alignment horizontal="center"/>
    </xf>
    <xf numFmtId="4" fontId="3" fillId="0" borderId="52" xfId="0" applyNumberFormat="1" applyFont="1" applyBorder="1"/>
    <xf numFmtId="0" fontId="3" fillId="0" borderId="62" xfId="0" applyFont="1" applyBorder="1" applyAlignment="1">
      <alignment wrapText="1"/>
    </xf>
    <xf numFmtId="4" fontId="0" fillId="0" borderId="0" xfId="0" applyNumberFormat="1"/>
    <xf numFmtId="0" fontId="0" fillId="0" borderId="47" xfId="0" applyFont="1" applyBorder="1"/>
    <xf numFmtId="4" fontId="0" fillId="0" borderId="47" xfId="0" applyNumberFormat="1" applyFont="1" applyBorder="1"/>
    <xf numFmtId="0" fontId="3" fillId="0" borderId="61" xfId="0" applyFont="1" applyFill="1" applyBorder="1" applyAlignment="1">
      <alignment horizontal="center" wrapText="1"/>
    </xf>
    <xf numFmtId="0" fontId="0" fillId="0" borderId="48" xfId="0" applyBorder="1" applyAlignment="1">
      <alignment wrapText="1"/>
    </xf>
    <xf numFmtId="2" fontId="2" fillId="0" borderId="63" xfId="0" applyNumberFormat="1" applyFont="1" applyBorder="1"/>
    <xf numFmtId="2" fontId="3" fillId="0" borderId="60" xfId="0" applyNumberFormat="1" applyFont="1" applyBorder="1"/>
    <xf numFmtId="4" fontId="3" fillId="0" borderId="28" xfId="0" applyNumberFormat="1" applyFont="1" applyBorder="1"/>
    <xf numFmtId="4" fontId="3" fillId="0" borderId="54" xfId="0" applyNumberFormat="1" applyFont="1" applyBorder="1"/>
    <xf numFmtId="4" fontId="0" fillId="0" borderId="17" xfId="0" applyNumberFormat="1" applyFont="1" applyBorder="1"/>
    <xf numFmtId="4" fontId="0" fillId="0" borderId="28" xfId="0" applyNumberFormat="1" applyFont="1" applyBorder="1"/>
    <xf numFmtId="4" fontId="3" fillId="0" borderId="35" xfId="0" applyNumberFormat="1" applyFont="1" applyBorder="1"/>
    <xf numFmtId="4" fontId="4" fillId="0" borderId="20" xfId="0" applyNumberFormat="1" applyFont="1" applyBorder="1"/>
    <xf numFmtId="4" fontId="0" fillId="0" borderId="15" xfId="0" applyNumberFormat="1" applyBorder="1"/>
    <xf numFmtId="4" fontId="0" fillId="0" borderId="35" xfId="0" applyNumberFormat="1" applyFont="1" applyBorder="1"/>
    <xf numFmtId="4" fontId="0" fillId="0" borderId="49" xfId="0" applyNumberFormat="1" applyFont="1" applyBorder="1"/>
    <xf numFmtId="0" fontId="5" fillId="0" borderId="0" xfId="0" applyFont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09"/>
  <sheetViews>
    <sheetView tabSelected="1" topLeftCell="A2" workbookViewId="0">
      <selection activeCell="E3" sqref="E3"/>
    </sheetView>
  </sheetViews>
  <sheetFormatPr defaultRowHeight="12.75"/>
  <cols>
    <col min="1" max="1" width="4.140625" customWidth="1"/>
    <col min="2" max="2" width="6.42578125" customWidth="1"/>
    <col min="3" max="3" width="8" customWidth="1"/>
    <col min="4" max="4" width="45.140625" customWidth="1"/>
    <col min="5" max="5" width="16.28515625" customWidth="1"/>
    <col min="6" max="6" width="16.5703125" customWidth="1"/>
    <col min="7" max="7" width="10.140625" bestFit="1" customWidth="1"/>
  </cols>
  <sheetData>
    <row r="3" spans="1:6" ht="15">
      <c r="E3" s="228" t="s">
        <v>154</v>
      </c>
    </row>
    <row r="4" spans="1:6">
      <c r="D4" s="2" t="s">
        <v>38</v>
      </c>
    </row>
    <row r="5" spans="1:6">
      <c r="D5" s="2" t="s">
        <v>37</v>
      </c>
    </row>
    <row r="6" spans="1:6">
      <c r="D6" s="2" t="s">
        <v>153</v>
      </c>
    </row>
    <row r="7" spans="1:6" ht="13.5" thickBot="1">
      <c r="D7" s="2"/>
    </row>
    <row r="8" spans="1:6" ht="13.5" thickBot="1">
      <c r="A8" s="75" t="s">
        <v>39</v>
      </c>
      <c r="B8" s="76" t="s">
        <v>1</v>
      </c>
      <c r="C8" s="77" t="s">
        <v>40</v>
      </c>
      <c r="D8" s="184" t="s">
        <v>41</v>
      </c>
      <c r="E8" s="182" t="s">
        <v>42</v>
      </c>
      <c r="F8" s="183" t="s">
        <v>43</v>
      </c>
    </row>
    <row r="9" spans="1:6" ht="13.5" thickBot="1">
      <c r="A9" s="75" t="s">
        <v>44</v>
      </c>
      <c r="B9" s="133" t="s">
        <v>108</v>
      </c>
      <c r="C9" s="134"/>
      <c r="D9" s="184" t="s">
        <v>122</v>
      </c>
      <c r="E9" s="136">
        <f>E10+E14</f>
        <v>935000</v>
      </c>
      <c r="F9" s="217">
        <f>F10+F14</f>
        <v>772408.17999999993</v>
      </c>
    </row>
    <row r="10" spans="1:6" ht="13.5" thickBot="1">
      <c r="A10" s="131"/>
      <c r="B10" s="132"/>
      <c r="C10" s="181" t="s">
        <v>109</v>
      </c>
      <c r="D10" s="185" t="s">
        <v>131</v>
      </c>
      <c r="E10" s="178">
        <f>SUM(E11:E13)</f>
        <v>300000</v>
      </c>
      <c r="F10" s="162">
        <f>SUM(F11:F13)</f>
        <v>222040</v>
      </c>
    </row>
    <row r="11" spans="1:6" ht="39" thickTop="1">
      <c r="A11" s="127"/>
      <c r="B11" s="16"/>
      <c r="C11" s="135" t="s">
        <v>44</v>
      </c>
      <c r="D11" s="211" t="s">
        <v>135</v>
      </c>
      <c r="E11" s="17">
        <v>40000</v>
      </c>
      <c r="F11" s="218">
        <v>0</v>
      </c>
    </row>
    <row r="12" spans="1:6" ht="89.25">
      <c r="A12" s="127"/>
      <c r="B12" s="16"/>
      <c r="C12" s="135" t="s">
        <v>46</v>
      </c>
      <c r="D12" s="190" t="s">
        <v>133</v>
      </c>
      <c r="E12" s="128">
        <v>130000</v>
      </c>
      <c r="F12" s="52">
        <v>97600</v>
      </c>
    </row>
    <row r="13" spans="1:6" ht="51">
      <c r="A13" s="127"/>
      <c r="B13" s="16"/>
      <c r="C13" s="135" t="s">
        <v>60</v>
      </c>
      <c r="D13" s="191" t="s">
        <v>134</v>
      </c>
      <c r="E13" s="128">
        <v>130000</v>
      </c>
      <c r="F13" s="219">
        <v>124440</v>
      </c>
    </row>
    <row r="14" spans="1:6" ht="18.75" customHeight="1" thickBot="1">
      <c r="A14" s="127"/>
      <c r="B14" s="16"/>
      <c r="C14" s="209" t="s">
        <v>110</v>
      </c>
      <c r="D14" s="215" t="s">
        <v>155</v>
      </c>
      <c r="E14" s="210">
        <f>SUM(E15:E20)</f>
        <v>635000</v>
      </c>
      <c r="F14" s="220">
        <f>SUM(F15:F20)</f>
        <v>550368.17999999993</v>
      </c>
    </row>
    <row r="15" spans="1:6" ht="39" thickTop="1">
      <c r="A15" s="127"/>
      <c r="B15" s="16"/>
      <c r="C15" s="12"/>
      <c r="D15" s="192" t="s">
        <v>136</v>
      </c>
      <c r="E15" s="194">
        <v>180000</v>
      </c>
      <c r="F15" s="221">
        <v>117367.7</v>
      </c>
    </row>
    <row r="16" spans="1:6" ht="38.25">
      <c r="A16" s="127"/>
      <c r="B16" s="16"/>
      <c r="C16" s="12"/>
      <c r="D16" s="186" t="s">
        <v>137</v>
      </c>
      <c r="E16" s="187">
        <v>104000</v>
      </c>
      <c r="F16" s="222">
        <v>82960.479999999996</v>
      </c>
    </row>
    <row r="17" spans="1:8" ht="25.5">
      <c r="A17" s="127"/>
      <c r="B17" s="16"/>
      <c r="C17" s="12"/>
      <c r="D17" s="186" t="s">
        <v>138</v>
      </c>
      <c r="E17" s="187">
        <v>60000</v>
      </c>
      <c r="F17" s="222">
        <v>59780</v>
      </c>
    </row>
    <row r="18" spans="1:8" ht="25.5">
      <c r="A18" s="127"/>
      <c r="B18" s="16"/>
      <c r="C18" s="12"/>
      <c r="D18" s="188" t="s">
        <v>139</v>
      </c>
      <c r="E18" s="187">
        <v>25000</v>
      </c>
      <c r="F18" s="222">
        <v>24400</v>
      </c>
    </row>
    <row r="19" spans="1:8" ht="25.5">
      <c r="A19" s="127"/>
      <c r="B19" s="16"/>
      <c r="C19" s="12"/>
      <c r="D19" s="189" t="s">
        <v>140</v>
      </c>
      <c r="E19" s="187">
        <v>16000</v>
      </c>
      <c r="F19" s="222">
        <v>15860</v>
      </c>
    </row>
    <row r="20" spans="1:8">
      <c r="A20" s="127"/>
      <c r="B20" s="16"/>
      <c r="C20" s="12"/>
      <c r="D20" s="137" t="s">
        <v>123</v>
      </c>
      <c r="E20" s="128">
        <v>250000</v>
      </c>
      <c r="F20" s="223">
        <v>250000</v>
      </c>
    </row>
    <row r="21" spans="1:8">
      <c r="A21" s="73"/>
      <c r="B21" s="62"/>
      <c r="C21" s="68"/>
      <c r="D21" s="62"/>
      <c r="E21" s="68"/>
      <c r="F21" s="86"/>
    </row>
    <row r="22" spans="1:8" ht="13.5" thickBot="1">
      <c r="A22" s="74" t="s">
        <v>44</v>
      </c>
      <c r="B22" s="9">
        <v>600</v>
      </c>
      <c r="C22" s="8"/>
      <c r="D22" s="9" t="s">
        <v>23</v>
      </c>
      <c r="E22" s="69">
        <f>E23+E25+E40</f>
        <v>4018052.36</v>
      </c>
      <c r="F22" s="129">
        <f>F23+F25+F40</f>
        <v>3430760.7700000005</v>
      </c>
      <c r="H22" s="1"/>
    </row>
    <row r="23" spans="1:8" ht="13.5" thickBot="1">
      <c r="A23" s="127"/>
      <c r="B23" s="16"/>
      <c r="C23" s="160">
        <v>60014</v>
      </c>
      <c r="D23" s="177" t="s">
        <v>132</v>
      </c>
      <c r="E23" s="161">
        <f>SUM(E24:E24)</f>
        <v>50000</v>
      </c>
      <c r="F23" s="162">
        <f>SUM(F24:F24)</f>
        <v>0</v>
      </c>
      <c r="H23" s="1"/>
    </row>
    <row r="24" spans="1:8" ht="26.25" thickTop="1">
      <c r="A24" s="127"/>
      <c r="B24" s="16"/>
      <c r="C24" s="12"/>
      <c r="D24" s="180" t="s">
        <v>141</v>
      </c>
      <c r="E24" s="49">
        <v>50000</v>
      </c>
      <c r="F24" s="50">
        <v>0</v>
      </c>
      <c r="H24" s="1"/>
    </row>
    <row r="25" spans="1:8" ht="13.5" thickBot="1">
      <c r="A25" s="73"/>
      <c r="B25" s="62"/>
      <c r="C25" s="154">
        <v>60016</v>
      </c>
      <c r="D25" s="155" t="s">
        <v>45</v>
      </c>
      <c r="E25" s="156">
        <f>SUM(E26:E39)</f>
        <v>3948052.36</v>
      </c>
      <c r="F25" s="157">
        <f>SUM(F26:F39)</f>
        <v>3421160.7700000005</v>
      </c>
    </row>
    <row r="26" spans="1:8" ht="13.5" thickTop="1">
      <c r="A26" s="73"/>
      <c r="B26" s="62"/>
      <c r="C26" s="72" t="s">
        <v>44</v>
      </c>
      <c r="D26" s="61" t="s">
        <v>47</v>
      </c>
      <c r="E26" s="70">
        <v>50000</v>
      </c>
      <c r="F26" s="66">
        <v>29036</v>
      </c>
    </row>
    <row r="27" spans="1:8">
      <c r="A27" s="73"/>
      <c r="B27" s="62"/>
      <c r="C27" s="72" t="s">
        <v>46</v>
      </c>
      <c r="D27" s="87" t="s">
        <v>102</v>
      </c>
      <c r="E27" s="71">
        <v>480240.36</v>
      </c>
      <c r="F27" s="67">
        <v>368233.03</v>
      </c>
    </row>
    <row r="28" spans="1:8" ht="25.5">
      <c r="A28" s="73"/>
      <c r="B28" s="62"/>
      <c r="C28" s="72" t="s">
        <v>60</v>
      </c>
      <c r="D28" s="126" t="s">
        <v>103</v>
      </c>
      <c r="E28" s="71">
        <v>15000</v>
      </c>
      <c r="F28" s="67">
        <v>0</v>
      </c>
    </row>
    <row r="29" spans="1:8">
      <c r="A29" s="73"/>
      <c r="B29" s="62"/>
      <c r="C29" s="72" t="s">
        <v>61</v>
      </c>
      <c r="D29" s="126" t="s">
        <v>115</v>
      </c>
      <c r="E29" s="71">
        <v>12000</v>
      </c>
      <c r="F29" s="67">
        <v>0</v>
      </c>
    </row>
    <row r="30" spans="1:8">
      <c r="A30" s="73"/>
      <c r="B30" s="62"/>
      <c r="C30" s="72" t="s">
        <v>62</v>
      </c>
      <c r="D30" s="80" t="s">
        <v>101</v>
      </c>
      <c r="E30" s="70">
        <v>2972812</v>
      </c>
      <c r="F30" s="66">
        <v>2800000</v>
      </c>
    </row>
    <row r="31" spans="1:8">
      <c r="A31" s="73"/>
      <c r="B31" s="62"/>
      <c r="C31" s="72" t="s">
        <v>63</v>
      </c>
      <c r="D31" s="87" t="s">
        <v>117</v>
      </c>
      <c r="E31" s="71">
        <v>60000</v>
      </c>
      <c r="F31" s="67">
        <v>58600</v>
      </c>
    </row>
    <row r="32" spans="1:8">
      <c r="A32" s="73"/>
      <c r="B32" s="62"/>
      <c r="C32" s="72" t="s">
        <v>64</v>
      </c>
      <c r="D32" s="130" t="s">
        <v>112</v>
      </c>
      <c r="E32" s="78"/>
      <c r="F32" s="86"/>
    </row>
    <row r="33" spans="1:6">
      <c r="A33" s="73"/>
      <c r="B33" s="62"/>
      <c r="C33" s="72"/>
      <c r="D33" s="130" t="s">
        <v>113</v>
      </c>
      <c r="E33" s="78"/>
      <c r="F33" s="86"/>
    </row>
    <row r="34" spans="1:6">
      <c r="A34" s="73"/>
      <c r="B34" s="62"/>
      <c r="C34" s="72"/>
      <c r="D34" s="80" t="s">
        <v>114</v>
      </c>
      <c r="E34" s="70">
        <v>35000</v>
      </c>
      <c r="F34" s="66">
        <v>32940</v>
      </c>
    </row>
    <row r="35" spans="1:6">
      <c r="A35" s="73"/>
      <c r="B35" s="62"/>
      <c r="C35" s="72" t="s">
        <v>67</v>
      </c>
      <c r="D35" s="130" t="s">
        <v>118</v>
      </c>
      <c r="E35" s="78"/>
      <c r="F35" s="86"/>
    </row>
    <row r="36" spans="1:6">
      <c r="A36" s="73"/>
      <c r="B36" s="62"/>
      <c r="C36" s="72"/>
      <c r="D36" s="130" t="s">
        <v>119</v>
      </c>
      <c r="E36" s="78"/>
      <c r="F36" s="86"/>
    </row>
    <row r="37" spans="1:6">
      <c r="A37" s="73"/>
      <c r="B37" s="62"/>
      <c r="C37" s="72"/>
      <c r="D37" s="130" t="s">
        <v>120</v>
      </c>
      <c r="E37" s="78"/>
      <c r="F37" s="86"/>
    </row>
    <row r="38" spans="1:6">
      <c r="A38" s="73"/>
      <c r="B38" s="62"/>
      <c r="C38" s="72"/>
      <c r="D38" s="80" t="s">
        <v>121</v>
      </c>
      <c r="E38" s="70">
        <v>138000</v>
      </c>
      <c r="F38" s="66">
        <v>132351.74</v>
      </c>
    </row>
    <row r="39" spans="1:6" ht="25.5">
      <c r="A39" s="73"/>
      <c r="B39" s="62"/>
      <c r="C39" s="72" t="s">
        <v>68</v>
      </c>
      <c r="D39" s="126" t="s">
        <v>142</v>
      </c>
      <c r="E39" s="71">
        <v>185000</v>
      </c>
      <c r="F39" s="67"/>
    </row>
    <row r="40" spans="1:6" ht="13.5" thickBot="1">
      <c r="A40" s="73"/>
      <c r="B40" s="62"/>
      <c r="C40" s="165">
        <v>60095</v>
      </c>
      <c r="D40" s="166" t="s">
        <v>48</v>
      </c>
      <c r="E40" s="153">
        <f>E41</f>
        <v>20000</v>
      </c>
      <c r="F40" s="179">
        <f>F41</f>
        <v>9600</v>
      </c>
    </row>
    <row r="41" spans="1:6" ht="13.5" thickTop="1">
      <c r="A41" s="73"/>
      <c r="B41" s="62"/>
      <c r="C41" s="72" t="s">
        <v>44</v>
      </c>
      <c r="D41" s="61" t="s">
        <v>49</v>
      </c>
      <c r="E41" s="70">
        <v>20000</v>
      </c>
      <c r="F41" s="66">
        <v>9600</v>
      </c>
    </row>
    <row r="42" spans="1:6">
      <c r="A42" s="73"/>
      <c r="B42" s="62"/>
      <c r="C42" s="72"/>
      <c r="D42" s="62"/>
      <c r="E42" s="78"/>
      <c r="F42" s="86"/>
    </row>
    <row r="43" spans="1:6" ht="13.5" thickBot="1">
      <c r="A43" s="195" t="s">
        <v>46</v>
      </c>
      <c r="B43" s="196">
        <v>630</v>
      </c>
      <c r="C43" s="197"/>
      <c r="D43" s="198" t="s">
        <v>143</v>
      </c>
      <c r="E43" s="199">
        <f>E44</f>
        <v>180000</v>
      </c>
      <c r="F43" s="224">
        <f>F44</f>
        <v>24400</v>
      </c>
    </row>
    <row r="44" spans="1:6" ht="13.5" thickBot="1">
      <c r="A44" s="73"/>
      <c r="B44" s="62"/>
      <c r="C44" s="151">
        <v>63095</v>
      </c>
      <c r="D44" s="176" t="s">
        <v>48</v>
      </c>
      <c r="E44" s="153">
        <f>SUM(E45:E46)</f>
        <v>180000</v>
      </c>
      <c r="F44" s="167">
        <f>SUM(F45:F46)</f>
        <v>24400</v>
      </c>
    </row>
    <row r="45" spans="1:6" ht="64.5" thickTop="1">
      <c r="A45" s="73"/>
      <c r="B45" s="62"/>
      <c r="C45" s="72" t="s">
        <v>44</v>
      </c>
      <c r="D45" s="192" t="s">
        <v>144</v>
      </c>
      <c r="E45" s="194">
        <v>100000</v>
      </c>
      <c r="F45" s="206">
        <v>0</v>
      </c>
    </row>
    <row r="46" spans="1:6">
      <c r="A46" s="73"/>
      <c r="B46" s="62"/>
      <c r="C46" s="72" t="s">
        <v>46</v>
      </c>
      <c r="D46" s="193" t="s">
        <v>145</v>
      </c>
      <c r="E46" s="187">
        <v>80000</v>
      </c>
      <c r="F46" s="207">
        <v>24400</v>
      </c>
    </row>
    <row r="47" spans="1:6">
      <c r="A47" s="73"/>
      <c r="B47" s="62"/>
      <c r="C47" s="68"/>
      <c r="D47" s="62"/>
      <c r="E47" s="68"/>
      <c r="F47" s="86"/>
    </row>
    <row r="48" spans="1:6" ht="13.5" thickBot="1">
      <c r="A48" s="74" t="s">
        <v>46</v>
      </c>
      <c r="B48" s="9">
        <v>700</v>
      </c>
      <c r="C48" s="8"/>
      <c r="D48" s="9" t="s">
        <v>65</v>
      </c>
      <c r="E48" s="69">
        <f>E49+E51</f>
        <v>363000</v>
      </c>
      <c r="F48" s="129">
        <f>F49+F51</f>
        <v>320095.46000000002</v>
      </c>
    </row>
    <row r="49" spans="1:8" ht="13.5" thickBot="1">
      <c r="A49" s="73"/>
      <c r="B49" s="62"/>
      <c r="C49" s="163">
        <v>70005</v>
      </c>
      <c r="D49" s="164" t="s">
        <v>50</v>
      </c>
      <c r="E49" s="149">
        <f>SUM(E50:E50)</f>
        <v>333000</v>
      </c>
      <c r="F49" s="150">
        <f>SUM(F50:F50)</f>
        <v>290101.46000000002</v>
      </c>
    </row>
    <row r="50" spans="1:8" ht="13.5" thickTop="1">
      <c r="A50" s="73"/>
      <c r="B50" s="62"/>
      <c r="C50" s="72" t="s">
        <v>44</v>
      </c>
      <c r="D50" s="63" t="s">
        <v>49</v>
      </c>
      <c r="E50" s="71">
        <v>333000</v>
      </c>
      <c r="F50" s="67">
        <v>290101.46000000002</v>
      </c>
    </row>
    <row r="51" spans="1:8" ht="13.5" thickBot="1">
      <c r="A51" s="73"/>
      <c r="B51" s="62"/>
      <c r="C51" s="151">
        <v>70095</v>
      </c>
      <c r="D51" s="176" t="s">
        <v>48</v>
      </c>
      <c r="E51" s="153">
        <f>E52</f>
        <v>30000</v>
      </c>
      <c r="F51" s="167">
        <f>F52</f>
        <v>29994</v>
      </c>
    </row>
    <row r="52" spans="1:8" ht="13.5" thickTop="1">
      <c r="A52" s="73"/>
      <c r="B52" s="62"/>
      <c r="C52" s="72" t="s">
        <v>44</v>
      </c>
      <c r="D52" s="80" t="s">
        <v>124</v>
      </c>
      <c r="E52" s="70">
        <v>30000</v>
      </c>
      <c r="F52" s="66">
        <v>29994</v>
      </c>
    </row>
    <row r="53" spans="1:8">
      <c r="A53" s="73"/>
      <c r="B53" s="62"/>
      <c r="C53" s="72"/>
      <c r="D53" s="62"/>
      <c r="E53" s="78"/>
      <c r="F53" s="86"/>
    </row>
    <row r="54" spans="1:8" ht="13.5" thickBot="1">
      <c r="A54" s="74" t="s">
        <v>61</v>
      </c>
      <c r="B54" s="9">
        <v>750</v>
      </c>
      <c r="C54" s="8"/>
      <c r="D54" s="9" t="s">
        <v>51</v>
      </c>
      <c r="E54" s="69">
        <f>E55</f>
        <v>45000</v>
      </c>
      <c r="F54" s="65">
        <f>F55</f>
        <v>26238.11</v>
      </c>
    </row>
    <row r="55" spans="1:8" ht="13.5" thickBot="1">
      <c r="A55" s="73"/>
      <c r="B55" s="62"/>
      <c r="C55" s="163">
        <v>75023</v>
      </c>
      <c r="D55" s="164" t="s">
        <v>52</v>
      </c>
      <c r="E55" s="149">
        <f>SUM(E56:E56)</f>
        <v>45000</v>
      </c>
      <c r="F55" s="150">
        <f>SUM(F56:F56)</f>
        <v>26238.11</v>
      </c>
      <c r="H55" s="64"/>
    </row>
    <row r="56" spans="1:8" ht="13.5" thickTop="1">
      <c r="A56" s="73"/>
      <c r="B56" s="62"/>
      <c r="C56" s="72" t="s">
        <v>44</v>
      </c>
      <c r="D56" s="61" t="s">
        <v>49</v>
      </c>
      <c r="E56" s="70">
        <v>45000</v>
      </c>
      <c r="F56" s="66">
        <v>26238.11</v>
      </c>
    </row>
    <row r="57" spans="1:8">
      <c r="A57" s="73"/>
      <c r="B57" s="62"/>
      <c r="C57" s="72"/>
      <c r="D57" s="62"/>
      <c r="E57" s="78"/>
      <c r="F57" s="86"/>
    </row>
    <row r="58" spans="1:8" ht="13.5" thickBot="1">
      <c r="A58" s="74" t="s">
        <v>62</v>
      </c>
      <c r="B58" s="9">
        <v>754</v>
      </c>
      <c r="C58" s="140"/>
      <c r="D58" s="143" t="s">
        <v>94</v>
      </c>
      <c r="E58" s="141">
        <f>E59+E61+E63+E66</f>
        <v>122000</v>
      </c>
      <c r="F58" s="65">
        <f>F59+F61+F63+F66</f>
        <v>46770</v>
      </c>
    </row>
    <row r="59" spans="1:8" ht="13.5" thickBot="1">
      <c r="A59" s="73"/>
      <c r="B59" s="62"/>
      <c r="C59" s="173">
        <v>75405</v>
      </c>
      <c r="D59" s="174" t="s">
        <v>95</v>
      </c>
      <c r="E59" s="175">
        <f>E60</f>
        <v>15000</v>
      </c>
      <c r="F59" s="150">
        <f>F60</f>
        <v>0</v>
      </c>
    </row>
    <row r="60" spans="1:8" ht="13.5" thickTop="1">
      <c r="A60" s="73"/>
      <c r="B60" s="62"/>
      <c r="C60" s="138" t="s">
        <v>44</v>
      </c>
      <c r="D60" s="145" t="s">
        <v>125</v>
      </c>
      <c r="E60" s="146">
        <v>15000</v>
      </c>
      <c r="F60" s="90">
        <v>0</v>
      </c>
    </row>
    <row r="61" spans="1:8" ht="13.5" thickBot="1">
      <c r="A61" s="73"/>
      <c r="B61" s="62"/>
      <c r="C61" s="168">
        <v>75411</v>
      </c>
      <c r="D61" s="169" t="s">
        <v>152</v>
      </c>
      <c r="E61" s="170">
        <f>E62</f>
        <v>12000</v>
      </c>
      <c r="F61" s="167">
        <f>F62</f>
        <v>12000</v>
      </c>
    </row>
    <row r="62" spans="1:8" ht="13.5" thickTop="1">
      <c r="A62" s="73"/>
      <c r="B62" s="62"/>
      <c r="C62" s="138" t="s">
        <v>44</v>
      </c>
      <c r="D62" s="144"/>
      <c r="E62" s="139">
        <v>12000</v>
      </c>
      <c r="F62" s="225">
        <v>12000</v>
      </c>
    </row>
    <row r="63" spans="1:8" ht="13.5" thickBot="1">
      <c r="A63" s="73"/>
      <c r="B63" s="62"/>
      <c r="C63" s="168">
        <v>75412</v>
      </c>
      <c r="D63" s="171" t="s">
        <v>100</v>
      </c>
      <c r="E63" s="172">
        <f>SUM(E64:E65)</f>
        <v>35000</v>
      </c>
      <c r="F63" s="157">
        <f>SUM(F64:F65)</f>
        <v>34770</v>
      </c>
    </row>
    <row r="64" spans="1:8" ht="13.5" thickTop="1">
      <c r="A64" s="73"/>
      <c r="B64" s="62"/>
      <c r="C64" s="138" t="s">
        <v>44</v>
      </c>
      <c r="D64" s="144" t="s">
        <v>116</v>
      </c>
      <c r="E64" s="139"/>
      <c r="F64" s="225"/>
    </row>
    <row r="65" spans="1:6">
      <c r="A65" s="73"/>
      <c r="B65" s="62"/>
      <c r="C65" s="138"/>
      <c r="D65" s="145" t="s">
        <v>111</v>
      </c>
      <c r="E65" s="146">
        <v>35000</v>
      </c>
      <c r="F65" s="90">
        <v>34770</v>
      </c>
    </row>
    <row r="66" spans="1:6" ht="13.5" thickBot="1">
      <c r="A66" s="73"/>
      <c r="B66" s="62"/>
      <c r="C66" s="168">
        <v>75495</v>
      </c>
      <c r="D66" s="169" t="s">
        <v>48</v>
      </c>
      <c r="E66" s="170">
        <f>SUM(E68:E68)</f>
        <v>60000</v>
      </c>
      <c r="F66" s="167">
        <f>SUM(F68:F68)</f>
        <v>0</v>
      </c>
    </row>
    <row r="67" spans="1:6" ht="13.5" thickTop="1">
      <c r="A67" s="73"/>
      <c r="B67" s="62"/>
      <c r="C67" s="138" t="s">
        <v>44</v>
      </c>
      <c r="D67" s="144" t="s">
        <v>126</v>
      </c>
      <c r="E67" s="139"/>
      <c r="F67" s="225"/>
    </row>
    <row r="68" spans="1:6">
      <c r="A68" s="73"/>
      <c r="B68" s="62"/>
      <c r="C68" s="138"/>
      <c r="D68" s="145" t="s">
        <v>127</v>
      </c>
      <c r="E68" s="142">
        <v>60000</v>
      </c>
      <c r="F68" s="66">
        <v>0</v>
      </c>
    </row>
    <row r="69" spans="1:6" ht="13.5" thickBot="1">
      <c r="A69" s="74" t="s">
        <v>62</v>
      </c>
      <c r="B69" s="9">
        <v>801</v>
      </c>
      <c r="C69" s="22"/>
      <c r="D69" s="8" t="s">
        <v>27</v>
      </c>
      <c r="E69" s="141">
        <f>E70+E74+E76</f>
        <v>133944</v>
      </c>
      <c r="F69" s="65">
        <f>F70+F74+F76</f>
        <v>131582.08000000002</v>
      </c>
    </row>
    <row r="70" spans="1:6" ht="13.5" thickBot="1">
      <c r="A70" s="73"/>
      <c r="B70" s="62"/>
      <c r="C70" s="163">
        <v>80101</v>
      </c>
      <c r="D70" s="164" t="s">
        <v>53</v>
      </c>
      <c r="E70" s="149">
        <f>SUM(E71:E73)</f>
        <v>54760</v>
      </c>
      <c r="F70" s="150">
        <f>SUM(F71:F73)</f>
        <v>54760</v>
      </c>
    </row>
    <row r="71" spans="1:6" ht="13.5" thickTop="1">
      <c r="A71" s="73"/>
      <c r="B71" s="62"/>
      <c r="C71" s="72" t="s">
        <v>44</v>
      </c>
      <c r="D71" s="61" t="s">
        <v>54</v>
      </c>
      <c r="E71" s="70">
        <v>9760</v>
      </c>
      <c r="F71" s="66">
        <v>9760</v>
      </c>
    </row>
    <row r="72" spans="1:6" ht="25.5">
      <c r="A72" s="73"/>
      <c r="B72" s="62"/>
      <c r="C72" s="72" t="s">
        <v>46</v>
      </c>
      <c r="D72" s="200" t="s">
        <v>146</v>
      </c>
      <c r="E72" s="194">
        <v>19000</v>
      </c>
      <c r="F72" s="201">
        <v>19000</v>
      </c>
    </row>
    <row r="73" spans="1:6" ht="25.5">
      <c r="A73" s="73"/>
      <c r="B73" s="62"/>
      <c r="C73" s="72" t="s">
        <v>60</v>
      </c>
      <c r="D73" s="200" t="s">
        <v>147</v>
      </c>
      <c r="E73" s="187">
        <v>26000</v>
      </c>
      <c r="F73" s="201">
        <v>26000</v>
      </c>
    </row>
    <row r="74" spans="1:6" ht="13.5" thickBot="1">
      <c r="A74" s="73"/>
      <c r="B74" s="62"/>
      <c r="C74" s="165">
        <v>80110</v>
      </c>
      <c r="D74" s="166" t="s">
        <v>96</v>
      </c>
      <c r="E74" s="153">
        <f>SUM(E75:E75)</f>
        <v>50000</v>
      </c>
      <c r="F74" s="167">
        <f>SUM(F75:F75)</f>
        <v>47641</v>
      </c>
    </row>
    <row r="75" spans="1:6" ht="13.5" thickTop="1">
      <c r="A75" s="73"/>
      <c r="B75" s="62"/>
      <c r="C75" s="72" t="s">
        <v>44</v>
      </c>
      <c r="D75" s="61" t="s">
        <v>97</v>
      </c>
      <c r="E75" s="70">
        <v>50000</v>
      </c>
      <c r="F75" s="66">
        <v>47641</v>
      </c>
    </row>
    <row r="76" spans="1:6" ht="13.5" thickBot="1">
      <c r="A76" s="73"/>
      <c r="B76" s="62"/>
      <c r="C76" s="151">
        <v>80195</v>
      </c>
      <c r="D76" s="155" t="s">
        <v>48</v>
      </c>
      <c r="E76" s="156">
        <f>E77</f>
        <v>29184</v>
      </c>
      <c r="F76" s="202">
        <f>F77</f>
        <v>29181.08</v>
      </c>
    </row>
    <row r="77" spans="1:6" ht="13.5" thickTop="1">
      <c r="A77" s="73"/>
      <c r="B77" s="62"/>
      <c r="C77" s="72"/>
      <c r="D77" s="203" t="s">
        <v>148</v>
      </c>
      <c r="E77" s="187">
        <v>29184</v>
      </c>
      <c r="F77" s="226">
        <v>29181.08</v>
      </c>
    </row>
    <row r="78" spans="1:6">
      <c r="A78" s="73"/>
      <c r="B78" s="62"/>
      <c r="C78" s="68"/>
      <c r="D78" s="62"/>
      <c r="E78" s="68"/>
      <c r="F78" s="86"/>
    </row>
    <row r="79" spans="1:6" ht="13.5" thickBot="1">
      <c r="A79" s="74" t="s">
        <v>63</v>
      </c>
      <c r="B79" s="9">
        <v>852</v>
      </c>
      <c r="C79" s="8"/>
      <c r="D79" s="9" t="s">
        <v>55</v>
      </c>
      <c r="E79" s="69">
        <f>E82+E80</f>
        <v>10000</v>
      </c>
      <c r="F79" s="129">
        <f>F82+F80</f>
        <v>7855.4</v>
      </c>
    </row>
    <row r="80" spans="1:6" ht="39" thickBot="1">
      <c r="A80" s="127"/>
      <c r="B80" s="16"/>
      <c r="C80" s="213">
        <v>85212</v>
      </c>
      <c r="D80" s="216" t="s">
        <v>156</v>
      </c>
      <c r="E80" s="214">
        <f>E81</f>
        <v>6000</v>
      </c>
      <c r="F80" s="227">
        <f>F81</f>
        <v>4086.79</v>
      </c>
    </row>
    <row r="81" spans="1:7" ht="13.5" thickTop="1">
      <c r="A81" s="127"/>
      <c r="B81" s="16"/>
      <c r="C81" s="68" t="s">
        <v>44</v>
      </c>
      <c r="D81" s="61" t="s">
        <v>49</v>
      </c>
      <c r="E81" s="194">
        <v>6000</v>
      </c>
      <c r="F81" s="201">
        <v>4086.79</v>
      </c>
    </row>
    <row r="82" spans="1:7" ht="13.5" thickBot="1">
      <c r="A82" s="73"/>
      <c r="B82" s="62"/>
      <c r="C82" s="165">
        <v>85219</v>
      </c>
      <c r="D82" s="166" t="s">
        <v>56</v>
      </c>
      <c r="E82" s="153">
        <f>E83</f>
        <v>4000</v>
      </c>
      <c r="F82" s="179">
        <f>F83</f>
        <v>3768.61</v>
      </c>
    </row>
    <row r="83" spans="1:7" ht="13.5" thickTop="1">
      <c r="A83" s="73"/>
      <c r="B83" s="62"/>
      <c r="C83" s="72" t="s">
        <v>44</v>
      </c>
      <c r="D83" s="61" t="s">
        <v>49</v>
      </c>
      <c r="E83" s="70">
        <v>4000</v>
      </c>
      <c r="F83" s="66">
        <v>3768.61</v>
      </c>
    </row>
    <row r="84" spans="1:7">
      <c r="A84" s="73"/>
      <c r="B84" s="62"/>
      <c r="C84" s="68"/>
      <c r="D84" s="62"/>
      <c r="E84" s="68"/>
      <c r="F84" s="86"/>
    </row>
    <row r="85" spans="1:7" ht="13.5" thickBot="1">
      <c r="A85" s="74" t="s">
        <v>67</v>
      </c>
      <c r="B85" s="9">
        <v>900</v>
      </c>
      <c r="C85" s="8"/>
      <c r="D85" s="9" t="s">
        <v>57</v>
      </c>
      <c r="E85" s="69">
        <f>E86+E88</f>
        <v>590000</v>
      </c>
      <c r="F85" s="129">
        <f>F86+F88</f>
        <v>579198.14</v>
      </c>
    </row>
    <row r="86" spans="1:7" ht="13.5" thickBot="1">
      <c r="A86" s="127"/>
      <c r="B86" s="16"/>
      <c r="C86" s="160">
        <v>90013</v>
      </c>
      <c r="D86" s="148" t="s">
        <v>128</v>
      </c>
      <c r="E86" s="161">
        <f>E87</f>
        <v>50000</v>
      </c>
      <c r="F86" s="162">
        <f>F87</f>
        <v>50000</v>
      </c>
    </row>
    <row r="87" spans="1:7" ht="13.5" thickTop="1">
      <c r="A87" s="127"/>
      <c r="B87" s="16"/>
      <c r="C87" s="158" t="s">
        <v>44</v>
      </c>
      <c r="D87" s="159" t="s">
        <v>129</v>
      </c>
      <c r="E87" s="51">
        <v>50000</v>
      </c>
      <c r="F87" s="52">
        <v>50000</v>
      </c>
    </row>
    <row r="88" spans="1:7" ht="13.5" thickBot="1">
      <c r="A88" s="73"/>
      <c r="B88" s="62"/>
      <c r="C88" s="154">
        <v>90015</v>
      </c>
      <c r="D88" s="155" t="s">
        <v>58</v>
      </c>
      <c r="E88" s="156">
        <f>SUM(E89:E90)</f>
        <v>540000</v>
      </c>
      <c r="F88" s="157">
        <f>SUM(F89:F90)</f>
        <v>529198.14</v>
      </c>
    </row>
    <row r="89" spans="1:7" ht="13.5" thickTop="1">
      <c r="A89" s="73"/>
      <c r="B89" s="62"/>
      <c r="C89" s="72" t="s">
        <v>44</v>
      </c>
      <c r="D89" s="61" t="s">
        <v>59</v>
      </c>
      <c r="E89" s="70">
        <v>450000</v>
      </c>
      <c r="F89" s="66">
        <v>447409.76</v>
      </c>
    </row>
    <row r="90" spans="1:7" ht="25.5">
      <c r="A90" s="73"/>
      <c r="B90" s="62"/>
      <c r="C90" s="72" t="s">
        <v>46</v>
      </c>
      <c r="D90" s="126" t="s">
        <v>98</v>
      </c>
      <c r="E90" s="71">
        <v>90000</v>
      </c>
      <c r="F90" s="67">
        <v>81788.38</v>
      </c>
    </row>
    <row r="91" spans="1:7">
      <c r="A91" s="73"/>
      <c r="B91" s="62"/>
      <c r="C91" s="72"/>
      <c r="D91" s="62"/>
      <c r="E91" s="78"/>
      <c r="F91" s="86"/>
    </row>
    <row r="92" spans="1:7" ht="13.5" thickBot="1">
      <c r="A92" s="74" t="s">
        <v>68</v>
      </c>
      <c r="B92" s="9">
        <v>921</v>
      </c>
      <c r="C92" s="88"/>
      <c r="D92" s="89" t="s">
        <v>69</v>
      </c>
      <c r="E92" s="69">
        <f>E93+E99</f>
        <v>682020</v>
      </c>
      <c r="F92" s="129">
        <f>F93+F99</f>
        <v>624885.48</v>
      </c>
      <c r="G92" s="212"/>
    </row>
    <row r="93" spans="1:7" ht="13.5" thickBot="1">
      <c r="A93" s="73"/>
      <c r="B93" s="62"/>
      <c r="C93" s="147">
        <v>92109</v>
      </c>
      <c r="D93" s="148" t="s">
        <v>70</v>
      </c>
      <c r="E93" s="149">
        <f>SUM(E94:E98)</f>
        <v>662020</v>
      </c>
      <c r="F93" s="150">
        <f>SUM(F94:F98)</f>
        <v>605794</v>
      </c>
    </row>
    <row r="94" spans="1:7" ht="13.5" thickTop="1">
      <c r="A94" s="73"/>
      <c r="B94" s="62"/>
      <c r="C94" s="72" t="s">
        <v>44</v>
      </c>
      <c r="D94" s="79" t="s">
        <v>71</v>
      </c>
      <c r="E94" s="78"/>
      <c r="F94" s="86"/>
    </row>
    <row r="95" spans="1:7">
      <c r="A95" s="73"/>
      <c r="B95" s="62"/>
      <c r="C95" s="72"/>
      <c r="D95" s="80" t="s">
        <v>72</v>
      </c>
      <c r="E95" s="70">
        <v>30000</v>
      </c>
      <c r="F95" s="90">
        <v>0</v>
      </c>
    </row>
    <row r="96" spans="1:7">
      <c r="A96" s="73"/>
      <c r="B96" s="62"/>
      <c r="C96" s="72" t="s">
        <v>46</v>
      </c>
      <c r="D96" s="87" t="s">
        <v>99</v>
      </c>
      <c r="E96" s="71">
        <v>601020</v>
      </c>
      <c r="F96" s="67">
        <v>575294</v>
      </c>
    </row>
    <row r="97" spans="1:6">
      <c r="A97" s="73"/>
      <c r="B97" s="62"/>
      <c r="C97" s="72" t="s">
        <v>60</v>
      </c>
      <c r="D97" s="130" t="s">
        <v>104</v>
      </c>
      <c r="E97" s="78"/>
      <c r="F97" s="86"/>
    </row>
    <row r="98" spans="1:6">
      <c r="A98" s="73"/>
      <c r="B98" s="62"/>
      <c r="C98" s="72"/>
      <c r="D98" s="80" t="s">
        <v>105</v>
      </c>
      <c r="E98" s="70">
        <v>31000</v>
      </c>
      <c r="F98" s="66">
        <v>30500</v>
      </c>
    </row>
    <row r="99" spans="1:6" ht="13.5" thickBot="1">
      <c r="A99" s="73"/>
      <c r="B99" s="62"/>
      <c r="C99" s="151">
        <v>92116</v>
      </c>
      <c r="D99" s="152" t="s">
        <v>130</v>
      </c>
      <c r="E99" s="153">
        <f>SUM(E100:E101)</f>
        <v>20000</v>
      </c>
      <c r="F99" s="167">
        <f>SUM(F100:F101)</f>
        <v>19091.48</v>
      </c>
    </row>
    <row r="100" spans="1:6" ht="13.5" thickTop="1">
      <c r="A100" s="73"/>
      <c r="B100" s="62"/>
      <c r="C100" s="72" t="s">
        <v>44</v>
      </c>
      <c r="D100" s="130" t="s">
        <v>106</v>
      </c>
      <c r="E100" s="78"/>
      <c r="F100" s="86"/>
    </row>
    <row r="101" spans="1:6">
      <c r="A101" s="73"/>
      <c r="B101" s="62"/>
      <c r="C101" s="72"/>
      <c r="D101" s="80" t="s">
        <v>107</v>
      </c>
      <c r="E101" s="70">
        <v>20000</v>
      </c>
      <c r="F101" s="66">
        <v>19091.48</v>
      </c>
    </row>
    <row r="102" spans="1:6">
      <c r="A102" s="73"/>
      <c r="B102" s="62"/>
      <c r="C102" s="72"/>
      <c r="D102" s="79"/>
      <c r="E102" s="78"/>
      <c r="F102" s="86"/>
    </row>
    <row r="103" spans="1:6" ht="13.5" thickBot="1">
      <c r="A103" s="74" t="s">
        <v>73</v>
      </c>
      <c r="B103" s="9">
        <v>926</v>
      </c>
      <c r="C103" s="88"/>
      <c r="D103" s="89" t="s">
        <v>74</v>
      </c>
      <c r="E103" s="69">
        <f>E104</f>
        <v>120000</v>
      </c>
      <c r="F103" s="65">
        <f>F104</f>
        <v>77832.58</v>
      </c>
    </row>
    <row r="104" spans="1:6" ht="13.5" thickBot="1">
      <c r="A104" s="73"/>
      <c r="B104" s="62"/>
      <c r="C104" s="147">
        <v>92695</v>
      </c>
      <c r="D104" s="148" t="s">
        <v>75</v>
      </c>
      <c r="E104" s="149">
        <f>SUM(E105:E107)</f>
        <v>120000</v>
      </c>
      <c r="F104" s="150">
        <f>SUM(F105:F107)</f>
        <v>77832.58</v>
      </c>
    </row>
    <row r="105" spans="1:6" ht="13.5" thickTop="1">
      <c r="A105" s="73"/>
      <c r="B105" s="62"/>
      <c r="C105" s="72" t="s">
        <v>44</v>
      </c>
      <c r="D105" s="80" t="s">
        <v>149</v>
      </c>
      <c r="E105" s="70">
        <v>60000</v>
      </c>
      <c r="F105" s="66">
        <v>42700</v>
      </c>
    </row>
    <row r="106" spans="1:6">
      <c r="A106" s="73"/>
      <c r="B106" s="62"/>
      <c r="C106" s="204" t="s">
        <v>46</v>
      </c>
      <c r="D106" s="205" t="s">
        <v>150</v>
      </c>
      <c r="E106" s="187">
        <v>33000</v>
      </c>
      <c r="F106" s="226">
        <v>30548.799999999999</v>
      </c>
    </row>
    <row r="107" spans="1:6">
      <c r="A107" s="73"/>
      <c r="B107" s="62"/>
      <c r="C107" s="204" t="s">
        <v>60</v>
      </c>
      <c r="D107" s="208" t="s">
        <v>151</v>
      </c>
      <c r="E107" s="187">
        <v>27000</v>
      </c>
      <c r="F107" s="226">
        <v>4583.78</v>
      </c>
    </row>
    <row r="108" spans="1:6" ht="13.5" thickBot="1">
      <c r="A108" s="81"/>
      <c r="B108" s="82"/>
      <c r="C108" s="83"/>
      <c r="D108" s="82"/>
      <c r="E108" s="84"/>
      <c r="F108" s="85"/>
    </row>
    <row r="109" spans="1:6" ht="13.5" thickBot="1">
      <c r="A109" s="74" t="s">
        <v>5</v>
      </c>
      <c r="B109" s="9" t="s">
        <v>5</v>
      </c>
      <c r="C109" s="8" t="s">
        <v>5</v>
      </c>
      <c r="D109" s="9" t="s">
        <v>6</v>
      </c>
      <c r="E109" s="129">
        <f>E9+E22+E43+E48+E54+E58+E69+E79+E85+E92+E103</f>
        <v>7199016.3599999994</v>
      </c>
      <c r="F109" s="129">
        <f>F9+F22+F43+F48+F54+F58+F69+F79+F85+F92+F103</f>
        <v>6042026.2000000011</v>
      </c>
    </row>
  </sheetData>
  <phoneticPr fontId="0" type="noConversion"/>
  <pageMargins left="0" right="0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9"/>
  <sheetViews>
    <sheetView topLeftCell="A25" workbookViewId="0">
      <selection activeCell="F14" sqref="F14"/>
    </sheetView>
  </sheetViews>
  <sheetFormatPr defaultRowHeight="12.75"/>
  <cols>
    <col min="1" max="1" width="5.28515625" customWidth="1"/>
    <col min="2" max="2" width="7.42578125" customWidth="1"/>
    <col min="3" max="3" width="34.140625" customWidth="1"/>
    <col min="4" max="4" width="11.5703125" customWidth="1"/>
    <col min="5" max="5" width="14.42578125" customWidth="1"/>
    <col min="6" max="8" width="13.42578125" customWidth="1"/>
    <col min="9" max="9" width="11.42578125" customWidth="1"/>
    <col min="10" max="10" width="12.14062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 t="s">
        <v>76</v>
      </c>
      <c r="H2" s="3"/>
      <c r="I2" s="3"/>
      <c r="J2" s="3"/>
      <c r="K2" s="3"/>
    </row>
    <row r="3" spans="1:11">
      <c r="A3" s="3"/>
      <c r="B3" s="3"/>
      <c r="C3" s="2" t="s">
        <v>79</v>
      </c>
      <c r="D3" s="3"/>
      <c r="E3" s="3"/>
      <c r="F3" s="3"/>
      <c r="G3" s="3" t="s">
        <v>77</v>
      </c>
      <c r="H3" s="3"/>
      <c r="I3" s="3"/>
      <c r="J3" s="3"/>
      <c r="K3" s="3"/>
    </row>
    <row r="4" spans="1:11">
      <c r="A4" s="3"/>
      <c r="B4" s="3"/>
      <c r="C4" s="2" t="s">
        <v>78</v>
      </c>
      <c r="D4" s="3"/>
      <c r="E4" s="3"/>
      <c r="F4" s="3"/>
      <c r="G4" s="3" t="s">
        <v>29</v>
      </c>
      <c r="H4" s="3"/>
      <c r="I4" s="3"/>
      <c r="J4" s="3"/>
      <c r="K4" s="3"/>
    </row>
    <row r="5" spans="1:11">
      <c r="A5" s="3"/>
      <c r="B5" s="3"/>
      <c r="C5" s="2" t="s">
        <v>80</v>
      </c>
      <c r="D5" s="3"/>
      <c r="E5" s="3"/>
      <c r="F5" s="3"/>
      <c r="G5" s="3" t="s">
        <v>66</v>
      </c>
      <c r="H5" s="3"/>
      <c r="I5" s="3"/>
      <c r="J5" s="3"/>
      <c r="K5" s="3"/>
    </row>
    <row r="6" spans="1:11" ht="13.5" thickBot="1">
      <c r="A6" s="2" t="s">
        <v>0</v>
      </c>
      <c r="B6" s="2"/>
      <c r="C6" s="2" t="s">
        <v>81</v>
      </c>
      <c r="D6" s="2"/>
      <c r="E6" s="2"/>
      <c r="F6" s="2"/>
      <c r="G6" s="2"/>
      <c r="H6" s="2"/>
      <c r="I6" s="2"/>
      <c r="J6" s="18"/>
      <c r="K6" s="3"/>
    </row>
    <row r="7" spans="1:11">
      <c r="A7" s="4" t="s">
        <v>1</v>
      </c>
      <c r="B7" s="5" t="s">
        <v>2</v>
      </c>
      <c r="C7" s="19" t="s">
        <v>10</v>
      </c>
      <c r="D7" s="6" t="s">
        <v>11</v>
      </c>
      <c r="E7" s="20"/>
      <c r="F7" s="19"/>
      <c r="G7" s="119" t="s">
        <v>92</v>
      </c>
      <c r="H7" s="45"/>
      <c r="I7" s="45"/>
      <c r="J7" s="46"/>
      <c r="K7" s="3"/>
    </row>
    <row r="8" spans="1:11">
      <c r="A8" s="14"/>
      <c r="B8" s="15"/>
      <c r="C8" s="16"/>
      <c r="D8" s="37"/>
      <c r="E8" s="16"/>
      <c r="F8" s="15"/>
      <c r="G8" s="120" t="s">
        <v>93</v>
      </c>
      <c r="H8" s="47"/>
      <c r="I8" s="47"/>
      <c r="J8" s="48"/>
      <c r="K8" s="3"/>
    </row>
    <row r="9" spans="1:11">
      <c r="A9" s="14"/>
      <c r="B9" s="15"/>
      <c r="C9" s="16"/>
      <c r="D9" s="37"/>
      <c r="E9" s="16"/>
      <c r="F9" s="15"/>
      <c r="G9" s="16" t="s">
        <v>30</v>
      </c>
      <c r="H9" s="16"/>
      <c r="I9" s="43">
        <v>2007</v>
      </c>
      <c r="J9" s="44">
        <v>2008</v>
      </c>
      <c r="K9" s="3"/>
    </row>
    <row r="10" spans="1:11" ht="13.5" thickBot="1">
      <c r="A10" s="7"/>
      <c r="B10" s="8"/>
      <c r="C10" s="9" t="s">
        <v>7</v>
      </c>
      <c r="D10" s="8" t="s">
        <v>3</v>
      </c>
      <c r="E10" s="8"/>
      <c r="F10" s="8" t="s">
        <v>4</v>
      </c>
      <c r="G10" s="21" t="s">
        <v>13</v>
      </c>
      <c r="H10" s="40" t="s">
        <v>14</v>
      </c>
      <c r="I10" s="22" t="s">
        <v>13</v>
      </c>
      <c r="J10" s="34" t="s">
        <v>13</v>
      </c>
      <c r="K10" s="3"/>
    </row>
    <row r="11" spans="1:11" ht="10.5" customHeight="1">
      <c r="A11" s="121" t="s">
        <v>44</v>
      </c>
      <c r="B11" s="122" t="s">
        <v>46</v>
      </c>
      <c r="C11" s="123" t="s">
        <v>60</v>
      </c>
      <c r="D11" s="122" t="s">
        <v>61</v>
      </c>
      <c r="E11" s="122" t="s">
        <v>62</v>
      </c>
      <c r="F11" s="122" t="s">
        <v>63</v>
      </c>
      <c r="G11" s="122" t="s">
        <v>64</v>
      </c>
      <c r="H11" s="124" t="s">
        <v>67</v>
      </c>
      <c r="I11" s="124" t="s">
        <v>68</v>
      </c>
      <c r="J11" s="125" t="s">
        <v>73</v>
      </c>
      <c r="K11" s="3"/>
    </row>
    <row r="12" spans="1:11">
      <c r="A12" s="11"/>
      <c r="B12" s="12"/>
      <c r="C12" s="13"/>
      <c r="D12" s="12"/>
      <c r="E12" s="12"/>
      <c r="F12" s="12"/>
      <c r="G12" s="12"/>
      <c r="H12" s="12"/>
      <c r="I12" s="12"/>
      <c r="J12" s="24"/>
      <c r="K12" s="3"/>
    </row>
    <row r="13" spans="1:11">
      <c r="A13" s="32">
        <v>900</v>
      </c>
      <c r="B13" s="23"/>
      <c r="C13" s="36" t="s">
        <v>19</v>
      </c>
      <c r="D13" s="12"/>
      <c r="E13" s="12"/>
      <c r="F13" s="12"/>
      <c r="G13" s="12"/>
      <c r="H13" s="12"/>
      <c r="I13" s="12"/>
      <c r="J13" s="24"/>
      <c r="K13" s="3"/>
    </row>
    <row r="14" spans="1:11">
      <c r="A14" s="14"/>
      <c r="B14" s="15"/>
      <c r="C14" s="10" t="s">
        <v>20</v>
      </c>
      <c r="D14" s="28"/>
      <c r="E14" s="28"/>
      <c r="F14" s="28"/>
      <c r="G14" s="28"/>
      <c r="H14" s="28"/>
      <c r="I14" s="28"/>
      <c r="J14" s="31"/>
      <c r="K14" s="3"/>
    </row>
    <row r="15" spans="1:11">
      <c r="A15" s="14"/>
      <c r="B15" s="15"/>
      <c r="C15" s="16"/>
      <c r="D15" s="12"/>
      <c r="E15" s="12"/>
      <c r="F15" s="12"/>
      <c r="G15" s="12"/>
      <c r="H15" s="12"/>
      <c r="I15" s="17"/>
      <c r="J15" s="24"/>
      <c r="K15" s="3"/>
    </row>
    <row r="16" spans="1:11">
      <c r="A16" s="11"/>
      <c r="B16" s="12"/>
      <c r="C16" s="16" t="s">
        <v>12</v>
      </c>
      <c r="D16" s="12"/>
      <c r="E16" s="12"/>
      <c r="F16" s="17"/>
      <c r="G16" s="17"/>
      <c r="H16" s="17"/>
      <c r="I16" s="17"/>
      <c r="J16" s="24"/>
      <c r="K16" s="3"/>
    </row>
    <row r="17" spans="1:11">
      <c r="A17" s="11"/>
      <c r="B17" s="12">
        <v>90015</v>
      </c>
      <c r="C17" s="13" t="s">
        <v>24</v>
      </c>
      <c r="D17" s="12"/>
      <c r="E17" s="12"/>
      <c r="F17" s="17"/>
      <c r="G17" s="17"/>
      <c r="H17" s="17"/>
      <c r="I17" s="17"/>
      <c r="J17" s="24"/>
      <c r="K17" s="3"/>
    </row>
    <row r="18" spans="1:11">
      <c r="A18" s="11"/>
      <c r="B18" s="12"/>
      <c r="C18" s="13" t="s">
        <v>21</v>
      </c>
      <c r="D18" s="12">
        <v>2003</v>
      </c>
      <c r="E18" s="12">
        <v>2006</v>
      </c>
      <c r="F18" s="17">
        <v>650000</v>
      </c>
      <c r="G18" s="17">
        <v>30000</v>
      </c>
      <c r="H18" s="17">
        <v>0</v>
      </c>
      <c r="I18" s="17">
        <v>132500</v>
      </c>
      <c r="J18" s="91">
        <v>0</v>
      </c>
      <c r="K18" s="3"/>
    </row>
    <row r="19" spans="1:11">
      <c r="A19" s="11"/>
      <c r="B19" s="12"/>
      <c r="C19" s="13"/>
      <c r="D19" s="12"/>
      <c r="E19" s="12"/>
      <c r="F19" s="49"/>
      <c r="G19" s="49"/>
      <c r="H19" s="17"/>
      <c r="I19" s="17"/>
      <c r="J19" s="91"/>
      <c r="K19" s="3"/>
    </row>
    <row r="20" spans="1:11">
      <c r="A20" s="32">
        <v>710</v>
      </c>
      <c r="B20" s="23"/>
      <c r="C20" s="36" t="s">
        <v>22</v>
      </c>
      <c r="D20" s="28"/>
      <c r="E20" s="28"/>
      <c r="F20" s="51"/>
      <c r="G20" s="51"/>
      <c r="H20" s="29"/>
      <c r="I20" s="29"/>
      <c r="J20" s="92"/>
      <c r="K20" s="3"/>
    </row>
    <row r="21" spans="1:11">
      <c r="A21" s="11"/>
      <c r="B21" s="12"/>
      <c r="C21" s="13"/>
      <c r="D21" s="12"/>
      <c r="E21" s="12"/>
      <c r="F21" s="49"/>
      <c r="G21" s="49"/>
      <c r="H21" s="17"/>
      <c r="I21" s="17"/>
      <c r="J21" s="91"/>
      <c r="K21" s="3"/>
    </row>
    <row r="22" spans="1:11">
      <c r="A22" s="14"/>
      <c r="B22" s="15"/>
      <c r="C22" s="16" t="s">
        <v>12</v>
      </c>
      <c r="D22" s="12"/>
      <c r="E22" s="12"/>
      <c r="F22" s="49"/>
      <c r="G22" s="49"/>
      <c r="H22" s="17"/>
      <c r="I22" s="17"/>
      <c r="J22" s="91"/>
      <c r="K22" s="3"/>
    </row>
    <row r="23" spans="1:11">
      <c r="A23" s="14"/>
      <c r="B23" s="12">
        <v>71035</v>
      </c>
      <c r="C23" s="13" t="s">
        <v>8</v>
      </c>
      <c r="D23" s="12"/>
      <c r="E23" s="12"/>
      <c r="F23" s="17"/>
      <c r="G23" s="17"/>
      <c r="H23" s="17"/>
      <c r="I23" s="17"/>
      <c r="J23" s="91"/>
      <c r="K23" s="3"/>
    </row>
    <row r="24" spans="1:11">
      <c r="A24" s="14"/>
      <c r="B24" s="15"/>
      <c r="C24" s="13" t="s">
        <v>9</v>
      </c>
      <c r="D24" s="12">
        <v>2001</v>
      </c>
      <c r="E24" s="12">
        <v>2007</v>
      </c>
      <c r="F24" s="17">
        <v>1001000</v>
      </c>
      <c r="G24" s="17">
        <v>0</v>
      </c>
      <c r="H24" s="17">
        <v>0</v>
      </c>
      <c r="I24" s="17">
        <v>871000</v>
      </c>
      <c r="J24" s="91">
        <v>0</v>
      </c>
      <c r="K24" s="3"/>
    </row>
    <row r="25" spans="1:11">
      <c r="A25" s="11"/>
      <c r="B25" s="12"/>
      <c r="C25" s="13"/>
      <c r="D25" s="12"/>
      <c r="E25" s="12"/>
      <c r="F25" s="17"/>
      <c r="G25" s="17"/>
      <c r="H25" s="49"/>
      <c r="I25" s="17"/>
      <c r="J25" s="91"/>
      <c r="K25" s="3"/>
    </row>
    <row r="26" spans="1:11">
      <c r="A26" s="32">
        <v>600</v>
      </c>
      <c r="B26" s="23"/>
      <c r="C26" s="36" t="s">
        <v>23</v>
      </c>
      <c r="D26" s="28"/>
      <c r="E26" s="28"/>
      <c r="F26" s="29"/>
      <c r="G26" s="29"/>
      <c r="H26" s="51"/>
      <c r="I26" s="29"/>
      <c r="J26" s="92"/>
      <c r="K26" s="3"/>
    </row>
    <row r="27" spans="1:11">
      <c r="A27" s="11"/>
      <c r="B27" s="12"/>
      <c r="C27" s="13"/>
      <c r="D27" s="12"/>
      <c r="E27" s="12"/>
      <c r="F27" s="17"/>
      <c r="G27" s="17"/>
      <c r="H27" s="49"/>
      <c r="I27" s="17"/>
      <c r="J27" s="91"/>
      <c r="K27" s="3"/>
    </row>
    <row r="28" spans="1:11">
      <c r="A28" s="14"/>
      <c r="B28" s="15"/>
      <c r="C28" s="16" t="s">
        <v>12</v>
      </c>
      <c r="D28" s="12"/>
      <c r="E28" s="12"/>
      <c r="F28" s="17"/>
      <c r="G28" s="17"/>
      <c r="H28" s="49"/>
      <c r="I28" s="17"/>
      <c r="J28" s="91"/>
      <c r="K28" s="3"/>
    </row>
    <row r="29" spans="1:11">
      <c r="A29" s="11"/>
      <c r="B29" s="12">
        <v>60016</v>
      </c>
      <c r="C29" s="13" t="s">
        <v>15</v>
      </c>
      <c r="D29" s="12"/>
      <c r="E29" s="12"/>
      <c r="F29" s="97"/>
      <c r="G29" s="17"/>
      <c r="H29" s="54"/>
      <c r="I29" s="17"/>
      <c r="J29" s="93"/>
      <c r="K29" s="3"/>
    </row>
    <row r="30" spans="1:11">
      <c r="A30" s="11"/>
      <c r="B30" s="12"/>
      <c r="C30" s="13" t="s">
        <v>16</v>
      </c>
      <c r="D30" s="12">
        <v>2003</v>
      </c>
      <c r="E30" s="12">
        <v>2006</v>
      </c>
      <c r="F30" s="97">
        <v>1101252</v>
      </c>
      <c r="G30" s="97">
        <v>1101252</v>
      </c>
      <c r="H30" s="56">
        <v>995787.14</v>
      </c>
      <c r="I30" s="17">
        <v>0</v>
      </c>
      <c r="J30" s="93">
        <v>0</v>
      </c>
      <c r="K30" s="3"/>
    </row>
    <row r="31" spans="1:11">
      <c r="A31" s="11"/>
      <c r="B31" s="12"/>
      <c r="C31" s="35"/>
      <c r="D31" s="28"/>
      <c r="E31" s="28"/>
      <c r="F31" s="98"/>
      <c r="G31" s="29"/>
      <c r="H31" s="57"/>
      <c r="I31" s="29"/>
      <c r="J31" s="94"/>
      <c r="K31" s="3"/>
    </row>
    <row r="32" spans="1:11">
      <c r="A32" s="11"/>
      <c r="B32" s="12">
        <v>60016</v>
      </c>
      <c r="C32" s="13" t="s">
        <v>17</v>
      </c>
      <c r="D32" s="12"/>
      <c r="E32" s="12"/>
      <c r="F32" s="97"/>
      <c r="G32" s="17"/>
      <c r="H32" s="54"/>
      <c r="I32" s="17"/>
      <c r="J32" s="93"/>
      <c r="K32" s="3"/>
    </row>
    <row r="33" spans="1:11">
      <c r="A33" s="11"/>
      <c r="B33" s="12"/>
      <c r="C33" s="13" t="s">
        <v>18</v>
      </c>
      <c r="D33" s="12">
        <v>2003</v>
      </c>
      <c r="E33" s="12">
        <v>2006</v>
      </c>
      <c r="F33" s="97">
        <v>2002300</v>
      </c>
      <c r="G33" s="17">
        <v>310000</v>
      </c>
      <c r="H33" s="95">
        <v>0</v>
      </c>
      <c r="I33" s="17">
        <v>0</v>
      </c>
      <c r="J33" s="93">
        <v>0</v>
      </c>
      <c r="K33" s="3"/>
    </row>
    <row r="34" spans="1:11">
      <c r="A34" s="11"/>
      <c r="B34" s="12"/>
      <c r="C34" s="13"/>
      <c r="D34" s="12"/>
      <c r="E34" s="12"/>
      <c r="F34" s="97"/>
      <c r="G34" s="17"/>
      <c r="H34" s="95"/>
      <c r="I34" s="17"/>
      <c r="J34" s="93"/>
      <c r="K34" s="3"/>
    </row>
    <row r="35" spans="1:11">
      <c r="A35" s="11"/>
      <c r="B35" s="12"/>
      <c r="C35" s="35"/>
      <c r="D35" s="28"/>
      <c r="E35" s="28"/>
      <c r="F35" s="98"/>
      <c r="G35" s="29"/>
      <c r="H35" s="96"/>
      <c r="I35" s="29"/>
      <c r="J35" s="94"/>
      <c r="K35" s="3"/>
    </row>
    <row r="36" spans="1:11">
      <c r="A36" s="11"/>
      <c r="B36" s="12">
        <v>60016</v>
      </c>
      <c r="C36" s="13" t="s">
        <v>25</v>
      </c>
      <c r="D36" s="12"/>
      <c r="E36" s="12"/>
      <c r="F36" s="97"/>
      <c r="G36" s="17"/>
      <c r="H36" s="95"/>
      <c r="I36" s="17"/>
      <c r="J36" s="93"/>
      <c r="K36" s="3"/>
    </row>
    <row r="37" spans="1:11">
      <c r="A37" s="11"/>
      <c r="B37" s="12"/>
      <c r="C37" s="99" t="s">
        <v>26</v>
      </c>
      <c r="D37" s="12">
        <v>2004</v>
      </c>
      <c r="E37" s="12">
        <v>2007</v>
      </c>
      <c r="F37" s="97">
        <v>2000000</v>
      </c>
      <c r="G37" s="17">
        <v>0</v>
      </c>
      <c r="H37" s="95">
        <v>0</v>
      </c>
      <c r="I37" s="17">
        <v>437475</v>
      </c>
      <c r="J37" s="93">
        <v>0</v>
      </c>
      <c r="K37" s="3"/>
    </row>
    <row r="38" spans="1:11">
      <c r="A38" s="11"/>
      <c r="B38" s="12"/>
      <c r="C38" s="35"/>
      <c r="D38" s="28"/>
      <c r="E38" s="28"/>
      <c r="F38" s="98"/>
      <c r="G38" s="29"/>
      <c r="H38" s="57"/>
      <c r="I38" s="29"/>
      <c r="J38" s="94"/>
      <c r="K38" s="3"/>
    </row>
    <row r="39" spans="1:11">
      <c r="A39" s="11"/>
      <c r="B39" s="12">
        <v>60016</v>
      </c>
      <c r="C39" s="13" t="s">
        <v>82</v>
      </c>
      <c r="D39" s="12"/>
      <c r="E39" s="12"/>
      <c r="F39" s="97"/>
      <c r="G39" s="17"/>
      <c r="H39" s="54"/>
      <c r="I39" s="17"/>
      <c r="J39" s="93"/>
      <c r="K39" s="3"/>
    </row>
    <row r="40" spans="1:11">
      <c r="A40" s="11"/>
      <c r="B40" s="12"/>
      <c r="C40" s="100" t="s">
        <v>83</v>
      </c>
      <c r="D40" s="28">
        <v>2005</v>
      </c>
      <c r="E40" s="28">
        <v>2007</v>
      </c>
      <c r="F40" s="98">
        <v>11590</v>
      </c>
      <c r="G40" s="29">
        <v>11590</v>
      </c>
      <c r="H40" s="57">
        <v>11590</v>
      </c>
      <c r="I40" s="29"/>
      <c r="J40" s="94"/>
      <c r="K40" s="3"/>
    </row>
    <row r="41" spans="1:11">
      <c r="A41" s="11"/>
      <c r="B41" s="12"/>
      <c r="C41" s="13"/>
      <c r="D41" s="12"/>
      <c r="E41" s="12"/>
      <c r="F41" s="97"/>
      <c r="G41" s="17"/>
      <c r="H41" s="54"/>
      <c r="I41" s="17"/>
      <c r="J41" s="93"/>
      <c r="K41" s="3"/>
    </row>
    <row r="42" spans="1:11">
      <c r="A42" s="11"/>
      <c r="B42" s="12">
        <v>60016</v>
      </c>
      <c r="C42" s="41" t="s">
        <v>84</v>
      </c>
      <c r="D42" s="12"/>
      <c r="E42" s="12"/>
      <c r="F42" s="97"/>
      <c r="G42" s="17"/>
      <c r="H42" s="54"/>
      <c r="I42" s="17"/>
      <c r="J42" s="93"/>
      <c r="K42" s="3"/>
    </row>
    <row r="43" spans="1:11">
      <c r="A43" s="11"/>
      <c r="B43" s="12"/>
      <c r="C43" s="100" t="s">
        <v>85</v>
      </c>
      <c r="D43" s="28">
        <v>2005</v>
      </c>
      <c r="E43" s="28">
        <v>2007</v>
      </c>
      <c r="F43" s="98">
        <v>26590</v>
      </c>
      <c r="G43" s="29">
        <v>26590</v>
      </c>
      <c r="H43" s="57">
        <v>26230</v>
      </c>
      <c r="I43" s="29"/>
      <c r="J43" s="94"/>
      <c r="K43" s="3"/>
    </row>
    <row r="44" spans="1:11">
      <c r="A44" s="11"/>
      <c r="B44" s="12"/>
      <c r="C44" s="13"/>
      <c r="D44" s="12"/>
      <c r="E44" s="12"/>
      <c r="F44" s="97"/>
      <c r="G44" s="17"/>
      <c r="H44" s="54"/>
      <c r="I44" s="17"/>
      <c r="J44" s="93"/>
      <c r="K44" s="3"/>
    </row>
    <row r="45" spans="1:11" ht="13.5" thickBot="1">
      <c r="A45" s="7">
        <v>801</v>
      </c>
      <c r="B45" s="8"/>
      <c r="C45" s="9" t="s">
        <v>27</v>
      </c>
      <c r="D45" s="42"/>
      <c r="E45" s="42"/>
      <c r="F45" s="58"/>
      <c r="G45" s="58"/>
      <c r="H45" s="59"/>
      <c r="I45" s="101"/>
      <c r="J45" s="60"/>
      <c r="K45" s="3"/>
    </row>
    <row r="46" spans="1:11">
      <c r="A46" s="11"/>
      <c r="B46" s="12"/>
      <c r="C46" s="13"/>
      <c r="D46" s="12"/>
      <c r="E46" s="12"/>
      <c r="F46" s="49"/>
      <c r="G46" s="49"/>
      <c r="H46" s="53"/>
      <c r="I46" s="17"/>
      <c r="J46" s="55"/>
      <c r="K46" s="3"/>
    </row>
    <row r="47" spans="1:11">
      <c r="A47" s="11"/>
      <c r="B47" s="12"/>
      <c r="C47" s="13" t="s">
        <v>12</v>
      </c>
      <c r="D47" s="12"/>
      <c r="E47" s="12"/>
      <c r="F47" s="49"/>
      <c r="G47" s="49"/>
      <c r="H47" s="53"/>
      <c r="I47" s="17"/>
      <c r="J47" s="55"/>
      <c r="K47" s="3"/>
    </row>
    <row r="48" spans="1:11">
      <c r="A48" s="11"/>
      <c r="B48" s="12">
        <v>80101</v>
      </c>
      <c r="C48" s="13" t="s">
        <v>31</v>
      </c>
      <c r="D48" s="12"/>
      <c r="E48" s="12"/>
      <c r="F48" s="49"/>
      <c r="G48" s="49"/>
      <c r="H48" s="53"/>
      <c r="I48" s="17"/>
      <c r="J48" s="55"/>
      <c r="K48" s="3"/>
    </row>
    <row r="49" spans="1:11">
      <c r="A49" s="11"/>
      <c r="B49" s="12"/>
      <c r="C49" s="41" t="s">
        <v>32</v>
      </c>
      <c r="D49" s="12"/>
      <c r="E49" s="12"/>
      <c r="F49" s="49"/>
      <c r="G49" s="49"/>
      <c r="H49" s="53"/>
      <c r="I49" s="17"/>
      <c r="J49" s="55"/>
      <c r="K49" s="3"/>
    </row>
    <row r="50" spans="1:11">
      <c r="A50" s="11"/>
      <c r="B50" s="12"/>
      <c r="C50" s="41" t="s">
        <v>33</v>
      </c>
      <c r="D50" s="12"/>
      <c r="E50" s="12"/>
      <c r="F50" s="49"/>
      <c r="G50" s="49"/>
      <c r="H50" s="53"/>
      <c r="I50" s="17"/>
      <c r="J50" s="55"/>
      <c r="K50" s="3"/>
    </row>
    <row r="51" spans="1:11">
      <c r="A51" s="11"/>
      <c r="B51" s="12"/>
      <c r="C51" s="13"/>
      <c r="D51" s="12"/>
      <c r="E51" s="12"/>
      <c r="F51" s="49"/>
      <c r="G51" s="49"/>
      <c r="H51" s="53"/>
      <c r="I51" s="17"/>
      <c r="J51" s="55"/>
      <c r="K51" s="3"/>
    </row>
    <row r="52" spans="1:11">
      <c r="A52" s="11"/>
      <c r="B52" s="12"/>
      <c r="C52" s="13" t="s">
        <v>34</v>
      </c>
      <c r="D52" s="12"/>
      <c r="E52" s="12"/>
      <c r="F52" s="49"/>
      <c r="G52" s="49"/>
      <c r="H52" s="49"/>
      <c r="I52" s="17"/>
      <c r="J52" s="50"/>
      <c r="K52" s="3"/>
    </row>
    <row r="53" spans="1:11">
      <c r="A53" s="11"/>
      <c r="B53" s="12"/>
      <c r="C53" s="35" t="s">
        <v>28</v>
      </c>
      <c r="D53" s="28">
        <v>2004</v>
      </c>
      <c r="E53" s="28">
        <v>2007</v>
      </c>
      <c r="F53" s="29">
        <v>4082000</v>
      </c>
      <c r="G53" s="29">
        <v>30000</v>
      </c>
      <c r="H53" s="51">
        <v>988.2</v>
      </c>
      <c r="I53" s="29">
        <v>530100</v>
      </c>
      <c r="J53" s="52"/>
      <c r="K53" s="3"/>
    </row>
    <row r="54" spans="1:11">
      <c r="A54" s="11"/>
      <c r="B54" s="12"/>
      <c r="C54" s="13"/>
      <c r="D54" s="12"/>
      <c r="E54" s="12"/>
      <c r="F54" s="49"/>
      <c r="G54" s="49"/>
      <c r="H54" s="49"/>
      <c r="I54" s="17"/>
      <c r="J54" s="50"/>
      <c r="K54" s="3"/>
    </row>
    <row r="55" spans="1:11">
      <c r="A55" s="11"/>
      <c r="B55" s="12"/>
      <c r="C55" s="100" t="s">
        <v>35</v>
      </c>
      <c r="D55" s="28">
        <v>2004</v>
      </c>
      <c r="E55" s="28">
        <v>2007</v>
      </c>
      <c r="F55" s="29">
        <v>1285000</v>
      </c>
      <c r="G55" s="29"/>
      <c r="H55" s="51"/>
      <c r="I55" s="29">
        <v>180930</v>
      </c>
      <c r="J55" s="52"/>
      <c r="K55" s="3"/>
    </row>
    <row r="56" spans="1:11">
      <c r="A56" s="11"/>
      <c r="B56" s="99"/>
      <c r="C56" s="107"/>
      <c r="D56" s="13"/>
      <c r="E56" s="107"/>
      <c r="F56" s="95"/>
      <c r="G56" s="106"/>
      <c r="H56" s="54"/>
      <c r="I56" s="104"/>
      <c r="J56" s="55"/>
      <c r="K56" s="3"/>
    </row>
    <row r="57" spans="1:11">
      <c r="A57" s="11"/>
      <c r="B57" s="12"/>
      <c r="C57" s="109" t="s">
        <v>36</v>
      </c>
      <c r="D57" s="13">
        <v>2004</v>
      </c>
      <c r="E57" s="12">
        <v>2009</v>
      </c>
      <c r="F57" s="95">
        <v>9200000</v>
      </c>
      <c r="G57" s="17"/>
      <c r="H57" s="54"/>
      <c r="I57" s="49">
        <v>0</v>
      </c>
      <c r="J57" s="55">
        <v>1400000</v>
      </c>
      <c r="K57" s="3"/>
    </row>
    <row r="58" spans="1:11">
      <c r="A58" s="11"/>
      <c r="B58" s="12"/>
      <c r="C58" s="12"/>
      <c r="D58" s="13"/>
      <c r="E58" s="12"/>
      <c r="F58" s="95"/>
      <c r="G58" s="102"/>
      <c r="H58" s="103"/>
      <c r="I58" s="12"/>
      <c r="J58" s="105"/>
      <c r="K58" s="3"/>
    </row>
    <row r="59" spans="1:11" ht="13.5" thickBot="1">
      <c r="A59" s="7">
        <v>921</v>
      </c>
      <c r="B59" s="8"/>
      <c r="C59" s="8" t="s">
        <v>86</v>
      </c>
      <c r="D59" s="13"/>
      <c r="E59" s="12"/>
      <c r="F59" s="95"/>
      <c r="G59" s="102"/>
      <c r="H59" s="103"/>
      <c r="I59" s="12"/>
      <c r="J59" s="105"/>
      <c r="K59" s="3"/>
    </row>
    <row r="60" spans="1:11" ht="13.5" thickBot="1">
      <c r="A60" s="14"/>
      <c r="B60" s="15"/>
      <c r="C60" s="8" t="s">
        <v>87</v>
      </c>
      <c r="D60" s="18"/>
      <c r="E60" s="42"/>
      <c r="F60" s="110"/>
      <c r="G60" s="111"/>
      <c r="H60" s="112"/>
      <c r="I60" s="42"/>
      <c r="J60" s="113"/>
      <c r="K60" s="3"/>
    </row>
    <row r="61" spans="1:11">
      <c r="A61" s="11"/>
      <c r="B61" s="99"/>
      <c r="C61" s="115"/>
      <c r="D61" s="13"/>
      <c r="E61" s="12"/>
      <c r="F61" s="95"/>
      <c r="G61" s="102"/>
      <c r="H61" s="103"/>
      <c r="I61" s="12"/>
      <c r="J61" s="105"/>
      <c r="K61" s="3"/>
    </row>
    <row r="62" spans="1:11">
      <c r="A62" s="11"/>
      <c r="B62" s="99"/>
      <c r="C62" s="37" t="s">
        <v>12</v>
      </c>
      <c r="D62" s="12"/>
      <c r="E62" s="12"/>
      <c r="F62" s="95"/>
      <c r="G62" s="102"/>
      <c r="H62" s="103"/>
      <c r="I62" s="12"/>
      <c r="J62" s="105"/>
      <c r="K62" s="3"/>
    </row>
    <row r="63" spans="1:11">
      <c r="A63" s="11"/>
      <c r="B63" s="99">
        <v>92109</v>
      </c>
      <c r="C63" s="12" t="s">
        <v>88</v>
      </c>
      <c r="D63" s="13"/>
      <c r="E63" s="12"/>
      <c r="F63" s="95"/>
      <c r="G63" s="102"/>
      <c r="H63" s="103"/>
      <c r="I63" s="12"/>
      <c r="J63" s="105"/>
      <c r="K63" s="3"/>
    </row>
    <row r="64" spans="1:11">
      <c r="A64" s="11"/>
      <c r="B64" s="99"/>
      <c r="C64" s="28" t="s">
        <v>91</v>
      </c>
      <c r="D64" s="33">
        <v>2006</v>
      </c>
      <c r="E64" s="28">
        <v>2007</v>
      </c>
      <c r="F64" s="96">
        <v>651800</v>
      </c>
      <c r="G64" s="30">
        <v>26230</v>
      </c>
      <c r="H64" s="116">
        <v>26230</v>
      </c>
      <c r="I64" s="28">
        <v>0</v>
      </c>
      <c r="J64" s="114">
        <v>0</v>
      </c>
      <c r="K64" s="3"/>
    </row>
    <row r="65" spans="1:11">
      <c r="A65" s="11"/>
      <c r="B65" s="99"/>
      <c r="C65" s="12"/>
      <c r="D65" s="13"/>
      <c r="E65" s="12"/>
      <c r="F65" s="95"/>
      <c r="G65" s="102"/>
      <c r="H65" s="103"/>
      <c r="I65" s="12"/>
      <c r="J65" s="105"/>
      <c r="K65" s="3"/>
    </row>
    <row r="66" spans="1:11">
      <c r="A66" s="11"/>
      <c r="B66" s="99"/>
      <c r="C66" s="12" t="s">
        <v>89</v>
      </c>
      <c r="D66" s="13"/>
      <c r="E66" s="12"/>
      <c r="F66" s="95"/>
      <c r="G66" s="102"/>
      <c r="H66" s="103"/>
      <c r="I66" s="12"/>
      <c r="J66" s="105"/>
      <c r="K66" s="3"/>
    </row>
    <row r="67" spans="1:11">
      <c r="A67" s="11"/>
      <c r="B67" s="99"/>
      <c r="C67" s="28" t="s">
        <v>90</v>
      </c>
      <c r="D67" s="33">
        <v>2006</v>
      </c>
      <c r="E67" s="28">
        <v>2007</v>
      </c>
      <c r="F67" s="108">
        <v>27450</v>
      </c>
      <c r="G67" s="102">
        <v>27450</v>
      </c>
      <c r="H67" s="117">
        <v>27450</v>
      </c>
      <c r="I67" s="28">
        <v>0</v>
      </c>
      <c r="J67" s="105">
        <v>0</v>
      </c>
      <c r="K67" s="3"/>
    </row>
    <row r="68" spans="1:11" ht="13.5" thickBot="1">
      <c r="A68" s="38" t="s">
        <v>5</v>
      </c>
      <c r="B68" s="21"/>
      <c r="C68" s="39" t="s">
        <v>6</v>
      </c>
      <c r="D68" s="21" t="s">
        <v>5</v>
      </c>
      <c r="E68" s="21" t="s">
        <v>5</v>
      </c>
      <c r="F68" s="25">
        <f>SUM(F13:F67)</f>
        <v>22038982</v>
      </c>
      <c r="G68" s="26">
        <v>1562752</v>
      </c>
      <c r="H68" s="118">
        <f>SUM(H14:H67)</f>
        <v>1088275.3399999999</v>
      </c>
      <c r="I68" s="26">
        <f>SUM(I14:I58)</f>
        <v>2152005</v>
      </c>
      <c r="J68" s="27">
        <f>SUM(J13:J58)</f>
        <v>1400000</v>
      </c>
      <c r="K68" s="3"/>
    </row>
    <row r="69" spans="1:11">
      <c r="G69" s="1"/>
      <c r="H69" s="1"/>
      <c r="I69" s="1"/>
    </row>
  </sheetData>
  <phoneticPr fontId="0" type="noConversion"/>
  <printOptions horizontalCentered="1"/>
  <pageMargins left="0.19685039370078741" right="0.19685039370078741" top="0" bottom="0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2006 r.</vt:lpstr>
      <vt:lpstr>Arkusz3 (2)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2009-03-19T10:14:48Z</cp:lastPrinted>
  <dcterms:created xsi:type="dcterms:W3CDTF">1997-03-25T02:14:04Z</dcterms:created>
  <dcterms:modified xsi:type="dcterms:W3CDTF">2009-03-19T10:14:59Z</dcterms:modified>
</cp:coreProperties>
</file>