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3815" windowHeight="6615"/>
  </bookViews>
  <sheets>
    <sheet name="Tab. Nr 1" sheetId="1" r:id="rId1"/>
  </sheets>
  <definedNames>
    <definedName name="_xlnm.Print_Area" localSheetId="0">'Tab. Nr 1'!$A$1:$Q$60</definedName>
  </definedNames>
  <calcPr calcId="145621"/>
</workbook>
</file>

<file path=xl/calcChain.xml><?xml version="1.0" encoding="utf-8"?>
<calcChain xmlns="http://schemas.openxmlformats.org/spreadsheetml/2006/main">
  <c r="F40" i="1" l="1"/>
  <c r="F36" i="1"/>
  <c r="F29" i="1"/>
  <c r="F28" i="1"/>
  <c r="F14" i="1"/>
  <c r="F6" i="1"/>
  <c r="E6" i="1"/>
  <c r="Q15" i="1"/>
  <c r="Q28" i="1" s="1"/>
  <c r="P15" i="1"/>
  <c r="P28" i="1" s="1"/>
  <c r="O15" i="1"/>
  <c r="O14" i="1" s="1"/>
  <c r="N15" i="1"/>
  <c r="N14" i="1" s="1"/>
  <c r="M15" i="1"/>
  <c r="M28" i="1" s="1"/>
  <c r="L15" i="1"/>
  <c r="L28" i="1" s="1"/>
  <c r="K15" i="1"/>
  <c r="K14" i="1" s="1"/>
  <c r="J15" i="1"/>
  <c r="J14" i="1" s="1"/>
  <c r="E40" i="1"/>
  <c r="G40" i="1" s="1"/>
  <c r="H40" i="1" s="1"/>
  <c r="I40" i="1" s="1"/>
  <c r="J40" i="1" s="1"/>
  <c r="K40" i="1" s="1"/>
  <c r="L40" i="1" s="1"/>
  <c r="M40" i="1" s="1"/>
  <c r="N40" i="1" s="1"/>
  <c r="O40" i="1" s="1"/>
  <c r="P40" i="1" s="1"/>
  <c r="Q40" i="1" s="1"/>
  <c r="Q36" i="1"/>
  <c r="P36" i="1"/>
  <c r="O36" i="1"/>
  <c r="N36" i="1"/>
  <c r="M36" i="1"/>
  <c r="L36" i="1"/>
  <c r="K36" i="1"/>
  <c r="J36" i="1"/>
  <c r="I36" i="1"/>
  <c r="H36" i="1"/>
  <c r="G36" i="1"/>
  <c r="Q29" i="1"/>
  <c r="P29" i="1"/>
  <c r="O29" i="1"/>
  <c r="N29" i="1"/>
  <c r="M29" i="1"/>
  <c r="L29" i="1"/>
  <c r="K29" i="1"/>
  <c r="J29" i="1"/>
  <c r="I29" i="1"/>
  <c r="H29" i="1"/>
  <c r="G29" i="1"/>
  <c r="Q6" i="1"/>
  <c r="P6" i="1"/>
  <c r="O6" i="1"/>
  <c r="N6" i="1"/>
  <c r="M6" i="1"/>
  <c r="L6" i="1"/>
  <c r="K6" i="1"/>
  <c r="J6" i="1"/>
  <c r="I6" i="1"/>
  <c r="H6" i="1"/>
  <c r="G6" i="1"/>
  <c r="E36" i="1"/>
  <c r="E29" i="1"/>
  <c r="E28" i="1"/>
  <c r="E14" i="1"/>
  <c r="L14" i="1" l="1"/>
  <c r="L27" i="1" s="1"/>
  <c r="P14" i="1"/>
  <c r="F27" i="1"/>
  <c r="K28" i="1"/>
  <c r="E44" i="1"/>
  <c r="J27" i="1"/>
  <c r="Q14" i="1"/>
  <c r="Q27" i="1" s="1"/>
  <c r="O28" i="1"/>
  <c r="M14" i="1"/>
  <c r="M27" i="1" s="1"/>
  <c r="J28" i="1"/>
  <c r="N28" i="1"/>
  <c r="K27" i="1"/>
  <c r="O27" i="1"/>
  <c r="P27" i="1"/>
  <c r="N27" i="1"/>
  <c r="G43" i="1"/>
  <c r="E27" i="1"/>
  <c r="E43" i="1"/>
  <c r="I15" i="1" l="1"/>
  <c r="I28" i="1" s="1"/>
  <c r="H15" i="1"/>
  <c r="H28" i="1" s="1"/>
  <c r="H14" i="1" l="1"/>
  <c r="H27" i="1" s="1"/>
  <c r="I14" i="1"/>
  <c r="I27" i="1" s="1"/>
  <c r="G15" i="1"/>
  <c r="G28" i="1" s="1"/>
  <c r="G14" i="1" l="1"/>
  <c r="G27" i="1" s="1"/>
</calcChain>
</file>

<file path=xl/sharedStrings.xml><?xml version="1.0" encoding="utf-8"?>
<sst xmlns="http://schemas.openxmlformats.org/spreadsheetml/2006/main" count="120" uniqueCount="80">
  <si>
    <t>Przychody budżetu</t>
  </si>
  <si>
    <t>10.</t>
  </si>
  <si>
    <t>11.</t>
  </si>
  <si>
    <t>12.</t>
  </si>
  <si>
    <t>13.</t>
  </si>
  <si>
    <t>16.</t>
  </si>
  <si>
    <t>5.</t>
  </si>
  <si>
    <t>6.</t>
  </si>
  <si>
    <t>1.</t>
  </si>
  <si>
    <t>2.</t>
  </si>
  <si>
    <t>3.</t>
  </si>
  <si>
    <t>4.</t>
  </si>
  <si>
    <t>7.</t>
  </si>
  <si>
    <t>8.</t>
  </si>
  <si>
    <t>9.</t>
  </si>
  <si>
    <t>Wyszczególnienie</t>
  </si>
  <si>
    <t>Lp.</t>
  </si>
  <si>
    <t>Dochody bieżące</t>
  </si>
  <si>
    <t xml:space="preserve">Dochody majątkowe </t>
  </si>
  <si>
    <t>Wydatki ogółem</t>
  </si>
  <si>
    <t>Wydatki bieżące</t>
  </si>
  <si>
    <t>wydatki bieżące bez wydatków na obsługę długu</t>
  </si>
  <si>
    <t>Wydatki majątkowe</t>
  </si>
  <si>
    <t>Wynik budżetu</t>
  </si>
  <si>
    <t>Dochody bieżące - wydatki bieżące</t>
  </si>
  <si>
    <t>Nadwyżka budżetowa z lat ubiegłych plus wolne środki, o których mowa w art. 217 ust.1 pkt 6 ufp, angażowane w budżecie roku bieżącego</t>
  </si>
  <si>
    <t>w tym: na pokrycie deficytu budżetu</t>
  </si>
  <si>
    <t>Kredyty, pożyczki, sprzedaż papierów wartościowych</t>
  </si>
  <si>
    <t xml:space="preserve">w tym: na pokrycie deficytu budżetu </t>
  </si>
  <si>
    <t>Inne przychody niezwiązane z zaciągnięciem długu</t>
  </si>
  <si>
    <t xml:space="preserve">Rozchody budżetu </t>
  </si>
  <si>
    <t>Spłaty rat kapitałowych oraz wykup papierów wartościowych</t>
  </si>
  <si>
    <t>w tym: kwota wyłączeń z art. 243 ust. 3 pkt 1ufp oraz art. 169 ust. 3 sufp przypadająca na dany rok</t>
  </si>
  <si>
    <t>Inne rozchody (bez spłaty długu, np. udzielane pożyczki)</t>
  </si>
  <si>
    <t>Kwota długu</t>
  </si>
  <si>
    <t>w tym: dług spłacany wydatkami (zobowiązania wymagalne, umowy zaliczane do kategorii kredytów i pożyczek, itp.)</t>
  </si>
  <si>
    <t>Łączna kwota wyłączeń z art. 170 ust. 3 sufp</t>
  </si>
  <si>
    <t>Zadłużenie/dochody ogółem - max 60% z art. 170 sufp (bez wyłączeń)</t>
  </si>
  <si>
    <t>9a.</t>
  </si>
  <si>
    <t>Zadłużenie/dochody ogółem - max 60% z art. 170 sufp (po uwzględnieniu wyłączeń)</t>
  </si>
  <si>
    <t>Planowana łączna kwota spłaty zobowiązań/dochody ogółem - max 15% z art. 169 sufp (bez wyłączeń)</t>
  </si>
  <si>
    <t>10a.</t>
  </si>
  <si>
    <t>Planowana łączna kwota spłaty zobowiązań/dochody ogółem - max 15% z art. 169 sufp (po uwzględnieniu wyłączeń)</t>
  </si>
  <si>
    <t xml:space="preserve">Kwota zobowiązań przypadających do spłaty w danym roku budżetowym, 
podlegająca doliczeniu zgodnie z art. 244 ufp (zobowiązania związku współtworzonego przez JST) </t>
  </si>
  <si>
    <t>Maksymalny dopuszczalny wskaźnik spłaty z art. 243 ufp</t>
  </si>
  <si>
    <t>Relacja planowanej łącznej kwoty spłaty zobowiązań do dochodów  (bez wyłączeń)</t>
  </si>
  <si>
    <t>13a.</t>
  </si>
  <si>
    <t>Spełnienie wskaźnika spłaty z art. 243 ufp po uwzględnieniu art. 244 ufp (bez wyłączeń)</t>
  </si>
  <si>
    <t>14.</t>
  </si>
  <si>
    <t>Relacja planowanej łącznej kwoty spłaty zobowiązań do dochodów (po uwzględnieniu wyłączeń)</t>
  </si>
  <si>
    <t>14a.</t>
  </si>
  <si>
    <t>Spełnienie wskaźnika spłaty z art. 243 ufp po uwzględnieniu art. 244 ufp (po uwzględnieniu wyłączeń)</t>
  </si>
  <si>
    <t>15.</t>
  </si>
  <si>
    <t>Informacja z art. 226 ust. 2, tj. wydatki:</t>
  </si>
  <si>
    <t>na wynagrodzenia i składki od nich naliczane</t>
  </si>
  <si>
    <t>związane z funkcjonowaniem organów JST</t>
  </si>
  <si>
    <t>bieżące objęte limitem art. 226 ust. 4 ufp</t>
  </si>
  <si>
    <t>majątkowe objęte limitem art. 226 ust. 4 ufp</t>
  </si>
  <si>
    <t>Przeznaczenie nadwyżki wykonanej w poszczególnych latach objętych prognozą:</t>
  </si>
  <si>
    <t>Dochody ogółem</t>
  </si>
  <si>
    <t xml:space="preserve">w tym: </t>
  </si>
  <si>
    <t>środki z UE*</t>
  </si>
  <si>
    <t>ze sprzedaży majątku</t>
  </si>
  <si>
    <t xml:space="preserve">  w tym: </t>
  </si>
  <si>
    <t xml:space="preserve">z tytułu poręczeń i gwarancji </t>
  </si>
  <si>
    <t>w tym: gwarancje i poręczenia podlegające wyłączeniu z limitów spłaty zobowiązań z art. 243 ufp/169 sufp</t>
  </si>
  <si>
    <t>na projekty realizowane przy udziale środków, o których mowa w art. 5 ust. 1 pkt 2</t>
  </si>
  <si>
    <t>wydatki na obsługę długu</t>
  </si>
  <si>
    <t>w tym:</t>
  </si>
  <si>
    <t xml:space="preserve">odsetki i dyskonto </t>
  </si>
  <si>
    <t>Wartość przejętych zobowiązań</t>
  </si>
  <si>
    <t>w tym od spzoz</t>
  </si>
  <si>
    <t>Zgodny z art..243</t>
  </si>
  <si>
    <t>Wieloletnia prognoza finansowa
 Gminy Kołbaskowo
na lata 2012 - 2023</t>
  </si>
  <si>
    <t>Spłata kredytu</t>
  </si>
  <si>
    <t>brak</t>
  </si>
  <si>
    <t>Plan</t>
  </si>
  <si>
    <t>Wykonanie</t>
  </si>
  <si>
    <t>za I półrocze 2012 r.</t>
  </si>
  <si>
    <t xml:space="preserve">Tab. Nr 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</si>
</sst>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 ;[Red]\-#,##0\ "/>
    <numFmt numFmtId="165" formatCode="#,##0.0_ ;[Red]\-#,##0.0\ "/>
    <numFmt numFmtId="166" formatCode="#,##0.00_ ;[Red]\-#,##0.00\ "/>
  </numFmts>
  <fonts count="22"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9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9"/>
      <color indexed="12"/>
      <name val="Times New Roman"/>
      <family val="1"/>
      <charset val="238"/>
    </font>
    <font>
      <sz val="8"/>
      <color indexed="8"/>
      <name val="Czcionka tekstu podstawowego"/>
      <family val="2"/>
      <charset val="238"/>
    </font>
    <font>
      <b/>
      <sz val="8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8"/>
      <name val="Times New Roman"/>
      <family val="1"/>
      <charset val="238"/>
    </font>
    <font>
      <sz val="8"/>
      <name val="Times New Roman"/>
      <family val="1"/>
    </font>
    <font>
      <b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b/>
      <sz val="9"/>
      <color theme="1"/>
      <name val="Times New Roman"/>
      <family val="1"/>
      <charset val="238"/>
    </font>
    <font>
      <b/>
      <sz val="9"/>
      <color indexed="12"/>
      <name val="Times New Roman"/>
      <family val="1"/>
      <charset val="238"/>
    </font>
    <font>
      <b/>
      <i/>
      <sz val="12"/>
      <name val="Arial"/>
      <family val="2"/>
      <charset val="238"/>
    </font>
    <font>
      <sz val="12"/>
      <name val="Arial CE"/>
      <charset val="238"/>
    </font>
    <font>
      <sz val="11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1" fillId="0" borderId="0" applyProtection="0"/>
    <xf numFmtId="0" fontId="4" fillId="0" borderId="0"/>
    <xf numFmtId="9" fontId="4" fillId="0" borderId="0" applyFont="0" applyFill="0" applyBorder="0" applyAlignment="0" applyProtection="0"/>
  </cellStyleXfs>
  <cellXfs count="142">
    <xf numFmtId="0" fontId="0" fillId="0" borderId="0" xfId="0"/>
    <xf numFmtId="0" fontId="0" fillId="0" borderId="0" xfId="0" applyAlignment="1">
      <alignment horizontal="center"/>
    </xf>
    <xf numFmtId="0" fontId="1" fillId="0" borderId="0" xfId="1"/>
    <xf numFmtId="0" fontId="0" fillId="0" borderId="0" xfId="0"/>
    <xf numFmtId="0" fontId="0" fillId="0" borderId="0" xfId="0"/>
    <xf numFmtId="0" fontId="7" fillId="0" borderId="0" xfId="0" applyFont="1"/>
    <xf numFmtId="0" fontId="7" fillId="0" borderId="0" xfId="0" applyFont="1" applyBorder="1"/>
    <xf numFmtId="164" fontId="5" fillId="0" borderId="1" xfId="2" applyNumberFormat="1" applyFont="1" applyBorder="1" applyAlignment="1">
      <alignment vertical="center"/>
    </xf>
    <xf numFmtId="164" fontId="5" fillId="0" borderId="10" xfId="2" applyNumberFormat="1" applyFont="1" applyBorder="1" applyAlignment="1">
      <alignment vertical="center"/>
    </xf>
    <xf numFmtId="10" fontId="6" fillId="0" borderId="1" xfId="2" applyNumberFormat="1" applyFont="1" applyBorder="1" applyAlignment="1">
      <alignment vertical="center"/>
    </xf>
    <xf numFmtId="0" fontId="6" fillId="0" borderId="1" xfId="2" applyFont="1" applyBorder="1" applyAlignment="1">
      <alignment horizontal="center" vertical="center" wrapText="1"/>
    </xf>
    <xf numFmtId="0" fontId="5" fillId="0" borderId="0" xfId="2" quotePrefix="1" applyFont="1" applyBorder="1" applyAlignment="1">
      <alignment horizontal="right" vertical="center"/>
    </xf>
    <xf numFmtId="0" fontId="5" fillId="0" borderId="0" xfId="2" applyFont="1" applyBorder="1" applyAlignment="1">
      <alignment vertical="center" wrapText="1"/>
    </xf>
    <xf numFmtId="0" fontId="5" fillId="0" borderId="0" xfId="2" quotePrefix="1" applyFont="1" applyBorder="1" applyAlignment="1">
      <alignment horizontal="left" vertical="center" wrapText="1"/>
    </xf>
    <xf numFmtId="164" fontId="5" fillId="0" borderId="0" xfId="2" applyNumberFormat="1" applyFont="1" applyBorder="1" applyAlignment="1">
      <alignment vertical="center"/>
    </xf>
    <xf numFmtId="164" fontId="9" fillId="0" borderId="16" xfId="2" applyNumberFormat="1" applyFont="1" applyBorder="1" applyAlignment="1">
      <alignment vertical="center"/>
    </xf>
    <xf numFmtId="0" fontId="11" fillId="0" borderId="22" xfId="2" applyFont="1" applyFill="1" applyBorder="1" applyAlignment="1">
      <alignment horizontal="center" vertical="center"/>
    </xf>
    <xf numFmtId="0" fontId="11" fillId="0" borderId="23" xfId="2" applyFont="1" applyBorder="1" applyAlignment="1">
      <alignment vertical="center"/>
    </xf>
    <xf numFmtId="0" fontId="11" fillId="0" borderId="7" xfId="2" applyFont="1" applyBorder="1" applyAlignment="1">
      <alignment vertical="center" wrapText="1"/>
    </xf>
    <xf numFmtId="0" fontId="12" fillId="0" borderId="24" xfId="2" applyFont="1" applyFill="1" applyBorder="1" applyAlignment="1">
      <alignment horizontal="center" vertical="center"/>
    </xf>
    <xf numFmtId="0" fontId="12" fillId="0" borderId="2" xfId="2" applyFont="1" applyBorder="1" applyAlignment="1">
      <alignment vertical="center" wrapText="1"/>
    </xf>
    <xf numFmtId="0" fontId="12" fillId="0" borderId="2" xfId="2" applyFont="1" applyBorder="1" applyAlignment="1">
      <alignment horizontal="left" vertical="center" wrapText="1"/>
    </xf>
    <xf numFmtId="0" fontId="12" fillId="0" borderId="8" xfId="2" applyFont="1" applyBorder="1" applyAlignment="1">
      <alignment horizontal="left" vertical="center" wrapText="1"/>
    </xf>
    <xf numFmtId="0" fontId="14" fillId="0" borderId="8" xfId="2" applyFont="1" applyBorder="1" applyAlignment="1">
      <alignment horizontal="left" vertical="center" wrapText="1"/>
    </xf>
    <xf numFmtId="0" fontId="12" fillId="0" borderId="25" xfId="2" applyFont="1" applyFill="1" applyBorder="1" applyAlignment="1">
      <alignment horizontal="center" vertical="center"/>
    </xf>
    <xf numFmtId="0" fontId="12" fillId="0" borderId="26" xfId="2" applyFont="1" applyBorder="1" applyAlignment="1">
      <alignment vertical="center" wrapText="1"/>
    </xf>
    <xf numFmtId="0" fontId="12" fillId="0" borderId="26" xfId="2" applyFont="1" applyBorder="1" applyAlignment="1">
      <alignment horizontal="left" vertical="center" wrapText="1"/>
    </xf>
    <xf numFmtId="0" fontId="12" fillId="0" borderId="27" xfId="2" applyFont="1" applyFill="1" applyBorder="1" applyAlignment="1">
      <alignment horizontal="center" vertical="center"/>
    </xf>
    <xf numFmtId="0" fontId="12" fillId="0" borderId="21" xfId="2" quotePrefix="1" applyFont="1" applyBorder="1" applyAlignment="1">
      <alignment vertical="center" wrapText="1"/>
    </xf>
    <xf numFmtId="0" fontId="11" fillId="0" borderId="24" xfId="2" applyFont="1" applyFill="1" applyBorder="1" applyAlignment="1">
      <alignment horizontal="center" vertical="center"/>
    </xf>
    <xf numFmtId="0" fontId="11" fillId="0" borderId="2" xfId="2" applyFont="1" applyBorder="1" applyAlignment="1">
      <alignment vertical="center" wrapText="1"/>
    </xf>
    <xf numFmtId="0" fontId="12" fillId="0" borderId="2" xfId="2" applyFont="1" applyBorder="1" applyAlignment="1">
      <alignment vertical="center"/>
    </xf>
    <xf numFmtId="0" fontId="12" fillId="0" borderId="8" xfId="2" applyFont="1" applyBorder="1" applyAlignment="1">
      <alignment vertical="center" wrapText="1"/>
    </xf>
    <xf numFmtId="0" fontId="10" fillId="0" borderId="2" xfId="0" applyFont="1" applyBorder="1"/>
    <xf numFmtId="0" fontId="14" fillId="0" borderId="8" xfId="2" applyFont="1" applyBorder="1" applyAlignment="1">
      <alignment horizontal="left" vertical="center" wrapText="1" indent="2"/>
    </xf>
    <xf numFmtId="0" fontId="11" fillId="0" borderId="25" xfId="2" applyFont="1" applyFill="1" applyBorder="1" applyAlignment="1">
      <alignment horizontal="center" vertical="center"/>
    </xf>
    <xf numFmtId="0" fontId="11" fillId="0" borderId="26" xfId="2" applyFont="1" applyBorder="1" applyAlignment="1">
      <alignment vertical="center" wrapText="1"/>
    </xf>
    <xf numFmtId="0" fontId="12" fillId="0" borderId="6" xfId="2" applyFont="1" applyBorder="1" applyAlignment="1">
      <alignment vertical="center" wrapText="1"/>
    </xf>
    <xf numFmtId="0" fontId="12" fillId="4" borderId="8" xfId="2" applyFont="1" applyFill="1" applyBorder="1" applyAlignment="1">
      <alignment horizontal="left" vertical="center" wrapText="1" indent="2"/>
    </xf>
    <xf numFmtId="0" fontId="14" fillId="0" borderId="8" xfId="2" applyFont="1" applyBorder="1" applyAlignment="1">
      <alignment horizontal="left" vertical="center" wrapText="1" indent="3"/>
    </xf>
    <xf numFmtId="0" fontId="14" fillId="0" borderId="8" xfId="2" applyFont="1" applyBorder="1" applyAlignment="1">
      <alignment vertical="center" wrapText="1"/>
    </xf>
    <xf numFmtId="0" fontId="11" fillId="0" borderId="20" xfId="2" applyFont="1" applyFill="1" applyBorder="1" applyAlignment="1">
      <alignment horizontal="center" vertical="center"/>
    </xf>
    <xf numFmtId="0" fontId="11" fillId="0" borderId="28" xfId="2" applyFont="1" applyBorder="1" applyAlignment="1">
      <alignment vertical="center"/>
    </xf>
    <xf numFmtId="0" fontId="11" fillId="0" borderId="15" xfId="2" applyFont="1" applyBorder="1" applyAlignment="1">
      <alignment vertical="center" wrapText="1"/>
    </xf>
    <xf numFmtId="0" fontId="11" fillId="0" borderId="29" xfId="2" applyFont="1" applyFill="1" applyBorder="1" applyAlignment="1">
      <alignment horizontal="center" vertical="center"/>
    </xf>
    <xf numFmtId="0" fontId="15" fillId="0" borderId="30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 wrapText="1"/>
    </xf>
    <xf numFmtId="0" fontId="11" fillId="0" borderId="19" xfId="2" applyFont="1" applyFill="1" applyBorder="1" applyAlignment="1">
      <alignment horizontal="left" vertical="center" wrapText="1"/>
    </xf>
    <xf numFmtId="0" fontId="10" fillId="0" borderId="2" xfId="0" applyFont="1" applyBorder="1" applyAlignment="1"/>
    <xf numFmtId="0" fontId="12" fillId="4" borderId="8" xfId="2" quotePrefix="1" applyFont="1" applyFill="1" applyBorder="1" applyAlignment="1">
      <alignment horizontal="left" vertical="center" wrapText="1"/>
    </xf>
    <xf numFmtId="0" fontId="11" fillId="0" borderId="8" xfId="2" applyFont="1" applyBorder="1" applyAlignment="1">
      <alignment vertical="center" wrapText="1"/>
    </xf>
    <xf numFmtId="0" fontId="12" fillId="4" borderId="8" xfId="2" applyFont="1" applyFill="1" applyBorder="1" applyAlignment="1">
      <alignment vertical="center" wrapText="1"/>
    </xf>
    <xf numFmtId="0" fontId="10" fillId="0" borderId="21" xfId="0" applyFont="1" applyBorder="1" applyAlignment="1"/>
    <xf numFmtId="0" fontId="12" fillId="0" borderId="21" xfId="2" applyFont="1" applyBorder="1" applyAlignment="1">
      <alignment vertical="center"/>
    </xf>
    <xf numFmtId="0" fontId="12" fillId="4" borderId="9" xfId="2" applyFont="1" applyFill="1" applyBorder="1" applyAlignment="1">
      <alignment vertical="center" wrapText="1"/>
    </xf>
    <xf numFmtId="0" fontId="11" fillId="0" borderId="31" xfId="2" applyFont="1" applyFill="1" applyBorder="1" applyAlignment="1">
      <alignment horizontal="center" vertical="center"/>
    </xf>
    <xf numFmtId="0" fontId="11" fillId="0" borderId="32" xfId="2" applyFont="1" applyBorder="1" applyAlignment="1">
      <alignment vertical="center"/>
    </xf>
    <xf numFmtId="0" fontId="11" fillId="0" borderId="11" xfId="2" applyFont="1" applyBorder="1" applyAlignment="1">
      <alignment vertical="center" wrapText="1"/>
    </xf>
    <xf numFmtId="0" fontId="10" fillId="0" borderId="21" xfId="0" applyFont="1" applyBorder="1"/>
    <xf numFmtId="0" fontId="11" fillId="0" borderId="9" xfId="2" applyFont="1" applyBorder="1" applyAlignment="1">
      <alignment vertical="center" wrapText="1"/>
    </xf>
    <xf numFmtId="0" fontId="11" fillId="0" borderId="1" xfId="2" applyFont="1" applyFill="1" applyBorder="1" applyAlignment="1">
      <alignment horizontal="center" vertical="center"/>
    </xf>
    <xf numFmtId="0" fontId="12" fillId="0" borderId="21" xfId="2" applyFont="1" applyBorder="1" applyAlignment="1">
      <alignment vertical="center" wrapText="1"/>
    </xf>
    <xf numFmtId="0" fontId="12" fillId="0" borderId="21" xfId="2" applyFont="1" applyBorder="1" applyAlignment="1">
      <alignment horizontal="left" vertical="center"/>
    </xf>
    <xf numFmtId="0" fontId="10" fillId="0" borderId="12" xfId="0" applyFont="1" applyBorder="1" applyAlignment="1">
      <alignment wrapText="1"/>
    </xf>
    <xf numFmtId="0" fontId="11" fillId="0" borderId="3" xfId="0" applyFont="1" applyFill="1" applyBorder="1" applyAlignment="1">
      <alignment horizontal="center" vertical="top"/>
    </xf>
    <xf numFmtId="0" fontId="15" fillId="0" borderId="22" xfId="2" applyFont="1" applyFill="1" applyBorder="1" applyAlignment="1">
      <alignment horizontal="center" vertical="center"/>
    </xf>
    <xf numFmtId="0" fontId="15" fillId="0" borderId="23" xfId="2" applyFont="1" applyBorder="1" applyAlignment="1">
      <alignment vertical="center"/>
    </xf>
    <xf numFmtId="0" fontId="13" fillId="0" borderId="23" xfId="2" applyFont="1" applyBorder="1" applyAlignment="1">
      <alignment horizontal="left" vertical="center"/>
    </xf>
    <xf numFmtId="0" fontId="16" fillId="0" borderId="7" xfId="0" applyFont="1" applyBorder="1" applyAlignment="1">
      <alignment wrapText="1"/>
    </xf>
    <xf numFmtId="0" fontId="13" fillId="0" borderId="27" xfId="2" applyFont="1" applyFill="1" applyBorder="1" applyAlignment="1">
      <alignment horizontal="center" vertical="center"/>
    </xf>
    <xf numFmtId="0" fontId="13" fillId="0" borderId="21" xfId="2" applyFont="1" applyFill="1" applyBorder="1" applyAlignment="1">
      <alignment vertical="center"/>
    </xf>
    <xf numFmtId="0" fontId="13" fillId="0" borderId="0" xfId="2" quotePrefix="1" applyFont="1" applyBorder="1" applyAlignment="1">
      <alignment horizontal="right" vertical="center"/>
    </xf>
    <xf numFmtId="0" fontId="13" fillId="0" borderId="0" xfId="2" applyFont="1" applyBorder="1" applyAlignment="1">
      <alignment vertical="center" wrapText="1"/>
    </xf>
    <xf numFmtId="0" fontId="13" fillId="0" borderId="0" xfId="2" quotePrefix="1" applyFont="1" applyBorder="1" applyAlignment="1">
      <alignment horizontal="left" vertical="center" wrapText="1"/>
    </xf>
    <xf numFmtId="0" fontId="13" fillId="0" borderId="0" xfId="2" applyFont="1" applyBorder="1" applyAlignment="1">
      <alignment horizontal="left" vertical="center" wrapText="1"/>
    </xf>
    <xf numFmtId="164" fontId="6" fillId="0" borderId="14" xfId="2" applyNumberFormat="1" applyFont="1" applyFill="1" applyBorder="1" applyAlignment="1">
      <alignment vertical="center" wrapText="1"/>
    </xf>
    <xf numFmtId="164" fontId="6" fillId="0" borderId="13" xfId="2" applyNumberFormat="1" applyFont="1" applyBorder="1" applyAlignment="1">
      <alignment vertical="center"/>
    </xf>
    <xf numFmtId="164" fontId="5" fillId="0" borderId="17" xfId="2" applyNumberFormat="1" applyFont="1" applyBorder="1" applyAlignment="1">
      <alignment vertical="center"/>
    </xf>
    <xf numFmtId="164" fontId="6" fillId="0" borderId="1" xfId="2" applyNumberFormat="1" applyFont="1" applyBorder="1" applyAlignment="1">
      <alignment vertical="center"/>
    </xf>
    <xf numFmtId="164" fontId="17" fillId="5" borderId="16" xfId="2" applyNumberFormat="1" applyFont="1" applyFill="1" applyBorder="1" applyAlignment="1">
      <alignment vertical="center"/>
    </xf>
    <xf numFmtId="164" fontId="6" fillId="0" borderId="16" xfId="2" applyNumberFormat="1" applyFont="1" applyBorder="1" applyAlignment="1">
      <alignment vertical="center"/>
    </xf>
    <xf numFmtId="164" fontId="6" fillId="0" borderId="18" xfId="2" applyNumberFormat="1" applyFont="1" applyFill="1" applyBorder="1" applyAlignment="1">
      <alignment vertical="center"/>
    </xf>
    <xf numFmtId="164" fontId="6" fillId="3" borderId="1" xfId="2" applyNumberFormat="1" applyFont="1" applyFill="1" applyBorder="1" applyAlignment="1">
      <alignment vertical="center"/>
    </xf>
    <xf numFmtId="164" fontId="6" fillId="3" borderId="10" xfId="2" applyNumberFormat="1" applyFont="1" applyFill="1" applyBorder="1" applyAlignment="1">
      <alignment vertical="center"/>
    </xf>
    <xf numFmtId="164" fontId="6" fillId="0" borderId="14" xfId="2" applyNumberFormat="1" applyFont="1" applyBorder="1" applyAlignment="1">
      <alignment vertical="center"/>
    </xf>
    <xf numFmtId="164" fontId="6" fillId="0" borderId="10" xfId="2" applyNumberFormat="1" applyFont="1" applyBorder="1" applyAlignment="1">
      <alignment vertical="center"/>
    </xf>
    <xf numFmtId="164" fontId="6" fillId="3" borderId="14" xfId="2" applyNumberFormat="1" applyFont="1" applyFill="1" applyBorder="1" applyAlignment="1">
      <alignment vertical="center"/>
    </xf>
    <xf numFmtId="164" fontId="9" fillId="0" borderId="10" xfId="2" applyNumberFormat="1" applyFont="1" applyFill="1" applyBorder="1" applyAlignment="1">
      <alignment vertical="center"/>
    </xf>
    <xf numFmtId="164" fontId="18" fillId="3" borderId="14" xfId="2" applyNumberFormat="1" applyFont="1" applyFill="1" applyBorder="1" applyAlignment="1">
      <alignment vertical="center"/>
    </xf>
    <xf numFmtId="9" fontId="6" fillId="6" borderId="1" xfId="2" applyNumberFormat="1" applyFont="1" applyFill="1" applyBorder="1" applyAlignment="1">
      <alignment vertical="center"/>
    </xf>
    <xf numFmtId="10" fontId="6" fillId="6" borderId="1" xfId="2" applyNumberFormat="1" applyFont="1" applyFill="1" applyBorder="1" applyAlignment="1">
      <alignment vertical="center"/>
    </xf>
    <xf numFmtId="0" fontId="5" fillId="0" borderId="1" xfId="2" applyFont="1" applyBorder="1" applyAlignment="1">
      <alignment horizontal="center" vertical="center" wrapText="1"/>
    </xf>
    <xf numFmtId="164" fontId="6" fillId="0" borderId="14" xfId="2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1" fontId="6" fillId="2" borderId="1" xfId="2" applyNumberFormat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1" fontId="6" fillId="2" borderId="35" xfId="2" applyNumberFormat="1" applyFont="1" applyFill="1" applyBorder="1" applyAlignment="1">
      <alignment horizontal="center" vertical="center"/>
    </xf>
    <xf numFmtId="0" fontId="19" fillId="0" borderId="0" xfId="1" applyFont="1" applyBorder="1" applyAlignment="1">
      <alignment horizontal="center" vertical="center" wrapText="1"/>
    </xf>
    <xf numFmtId="165" fontId="6" fillId="0" borderId="1" xfId="2" applyNumberFormat="1" applyFont="1" applyBorder="1" applyAlignment="1">
      <alignment vertical="center"/>
    </xf>
    <xf numFmtId="166" fontId="6" fillId="0" borderId="14" xfId="2" applyNumberFormat="1" applyFont="1" applyBorder="1" applyAlignment="1">
      <alignment vertical="center"/>
    </xf>
    <xf numFmtId="166" fontId="5" fillId="0" borderId="1" xfId="2" applyNumberFormat="1" applyFont="1" applyBorder="1" applyAlignment="1">
      <alignment vertical="center"/>
    </xf>
    <xf numFmtId="166" fontId="5" fillId="0" borderId="17" xfId="2" applyNumberFormat="1" applyFont="1" applyBorder="1" applyAlignment="1">
      <alignment vertical="center"/>
    </xf>
    <xf numFmtId="166" fontId="5" fillId="0" borderId="10" xfId="2" applyNumberFormat="1" applyFont="1" applyBorder="1" applyAlignment="1">
      <alignment vertical="center"/>
    </xf>
    <xf numFmtId="166" fontId="6" fillId="0" borderId="13" xfId="2" applyNumberFormat="1" applyFont="1" applyBorder="1" applyAlignment="1">
      <alignment vertical="center"/>
    </xf>
    <xf numFmtId="166" fontId="6" fillId="0" borderId="1" xfId="2" applyNumberFormat="1" applyFont="1" applyBorder="1" applyAlignment="1">
      <alignment vertical="center"/>
    </xf>
    <xf numFmtId="166" fontId="17" fillId="5" borderId="16" xfId="2" applyNumberFormat="1" applyFont="1" applyFill="1" applyBorder="1" applyAlignment="1">
      <alignment vertical="center"/>
    </xf>
    <xf numFmtId="166" fontId="6" fillId="0" borderId="18" xfId="2" applyNumberFormat="1" applyFont="1" applyFill="1" applyBorder="1" applyAlignment="1">
      <alignment vertical="center"/>
    </xf>
    <xf numFmtId="166" fontId="6" fillId="0" borderId="1" xfId="2" applyNumberFormat="1" applyFont="1" applyBorder="1" applyAlignment="1">
      <alignment horizontal="center" vertical="center" wrapText="1"/>
    </xf>
    <xf numFmtId="166" fontId="6" fillId="0" borderId="14" xfId="2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0" fontId="12" fillId="0" borderId="2" xfId="2" applyFont="1" applyBorder="1" applyAlignment="1">
      <alignment horizontal="left" vertical="center" wrapText="1"/>
    </xf>
    <xf numFmtId="0" fontId="12" fillId="0" borderId="8" xfId="2" applyFont="1" applyBorder="1" applyAlignment="1">
      <alignment horizontal="left" vertical="center" wrapText="1"/>
    </xf>
    <xf numFmtId="0" fontId="13" fillId="0" borderId="21" xfId="7" applyFont="1" applyFill="1" applyBorder="1" applyAlignment="1">
      <alignment horizontal="left" vertical="center" wrapText="1"/>
    </xf>
    <xf numFmtId="0" fontId="13" fillId="0" borderId="9" xfId="7" applyFont="1" applyFill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top" wrapText="1"/>
    </xf>
    <xf numFmtId="0" fontId="12" fillId="4" borderId="1" xfId="2" applyFont="1" applyFill="1" applyBorder="1" applyAlignment="1">
      <alignment horizontal="left" vertical="center" wrapText="1"/>
    </xf>
    <xf numFmtId="0" fontId="10" fillId="0" borderId="8" xfId="0" applyFont="1" applyBorder="1"/>
    <xf numFmtId="0" fontId="12" fillId="0" borderId="1" xfId="2" applyFont="1" applyBorder="1" applyAlignment="1">
      <alignment horizontal="left" vertical="center" wrapText="1"/>
    </xf>
    <xf numFmtId="0" fontId="13" fillId="0" borderId="2" xfId="2" applyFont="1" applyBorder="1" applyAlignment="1">
      <alignment horizontal="left" vertical="center" wrapText="1"/>
    </xf>
    <xf numFmtId="0" fontId="13" fillId="0" borderId="8" xfId="2" applyFont="1" applyBorder="1" applyAlignment="1">
      <alignment horizontal="left" vertical="center" wrapText="1"/>
    </xf>
    <xf numFmtId="0" fontId="12" fillId="0" borderId="5" xfId="2" applyFont="1" applyBorder="1" applyAlignment="1">
      <alignment horizontal="left" vertical="center" wrapText="1"/>
    </xf>
    <xf numFmtId="0" fontId="12" fillId="0" borderId="1" xfId="2" applyFont="1" applyBorder="1" applyAlignment="1">
      <alignment horizontal="left" vertical="center"/>
    </xf>
    <xf numFmtId="0" fontId="11" fillId="0" borderId="5" xfId="2" applyFont="1" applyBorder="1" applyAlignment="1">
      <alignment horizontal="left" vertical="center" wrapText="1"/>
    </xf>
    <xf numFmtId="0" fontId="11" fillId="0" borderId="2" xfId="2" applyFont="1" applyBorder="1" applyAlignment="1">
      <alignment horizontal="left" vertical="center" wrapText="1"/>
    </xf>
    <xf numFmtId="0" fontId="11" fillId="0" borderId="8" xfId="2" applyFont="1" applyBorder="1" applyAlignment="1">
      <alignment horizontal="left" vertical="center" wrapText="1"/>
    </xf>
    <xf numFmtId="0" fontId="13" fillId="4" borderId="2" xfId="2" applyFont="1" applyFill="1" applyBorder="1" applyAlignment="1">
      <alignment horizontal="left" vertical="center" wrapText="1"/>
    </xf>
    <xf numFmtId="0" fontId="13" fillId="4" borderId="8" xfId="2" applyFont="1" applyFill="1" applyBorder="1" applyAlignment="1">
      <alignment horizontal="left" vertical="center" wrapText="1"/>
    </xf>
    <xf numFmtId="0" fontId="12" fillId="4" borderId="2" xfId="2" applyFont="1" applyFill="1" applyBorder="1" applyAlignment="1">
      <alignment horizontal="left" vertical="center" wrapText="1" indent="2"/>
    </xf>
    <xf numFmtId="0" fontId="12" fillId="4" borderId="8" xfId="2" applyFont="1" applyFill="1" applyBorder="1" applyAlignment="1">
      <alignment horizontal="left" vertical="center" wrapText="1" indent="2"/>
    </xf>
    <xf numFmtId="0" fontId="11" fillId="0" borderId="4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11" xfId="2" applyFont="1" applyBorder="1" applyAlignment="1">
      <alignment horizontal="left" vertical="center"/>
    </xf>
    <xf numFmtId="0" fontId="3" fillId="0" borderId="0" xfId="1" applyFont="1" applyBorder="1" applyAlignment="1">
      <alignment horizontal="center" vertical="center" wrapText="1"/>
    </xf>
    <xf numFmtId="1" fontId="6" fillId="2" borderId="35" xfId="2" applyNumberFormat="1" applyFont="1" applyFill="1" applyBorder="1" applyAlignment="1">
      <alignment horizontal="center" vertical="center"/>
    </xf>
    <xf numFmtId="1" fontId="6" fillId="2" borderId="8" xfId="2" applyNumberFormat="1" applyFont="1" applyFill="1" applyBorder="1" applyAlignment="1">
      <alignment horizontal="center" vertical="center"/>
    </xf>
    <xf numFmtId="1" fontId="6" fillId="2" borderId="1" xfId="2" applyNumberFormat="1" applyFont="1" applyFill="1" applyBorder="1" applyAlignment="1">
      <alignment horizontal="center" vertical="center"/>
    </xf>
    <xf numFmtId="49" fontId="11" fillId="2" borderId="0" xfId="2" applyNumberFormat="1" applyFont="1" applyFill="1" applyBorder="1" applyAlignment="1">
      <alignment horizontal="center" vertical="center"/>
    </xf>
    <xf numFmtId="49" fontId="11" fillId="2" borderId="33" xfId="2" applyNumberFormat="1" applyFont="1" applyFill="1" applyBorder="1" applyAlignment="1">
      <alignment horizontal="center" vertical="center"/>
    </xf>
    <xf numFmtId="49" fontId="11" fillId="2" borderId="34" xfId="2" applyNumberFormat="1" applyFont="1" applyFill="1" applyBorder="1" applyAlignment="1">
      <alignment horizontal="center" vertical="center"/>
    </xf>
    <xf numFmtId="49" fontId="11" fillId="2" borderId="12" xfId="2" applyNumberFormat="1" applyFont="1" applyFill="1" applyBorder="1" applyAlignment="1">
      <alignment horizontal="center" vertical="center"/>
    </xf>
  </cellXfs>
  <cellStyles count="9">
    <cellStyle name="Normalny" xfId="0" builtinId="0"/>
    <cellStyle name="Normalny 2" xfId="3"/>
    <cellStyle name="Normalny 3" xfId="4"/>
    <cellStyle name="Normalny 4" xfId="5"/>
    <cellStyle name="Normalny 5" xfId="6"/>
    <cellStyle name="Normalny 6" xfId="7"/>
    <cellStyle name="Normalny 6 2" xfId="2"/>
    <cellStyle name="Normalny_Prognoza i kredyty-tabele 2003" xfId="1"/>
    <cellStyle name="Procentowy 2" xfId="8"/>
  </cellStyles>
  <dxfs count="0"/>
  <tableStyles count="0" defaultTableStyle="TableStyleMedium9" defaultPivotStyle="PivotStyleLight16"/>
  <colors>
    <mruColors>
      <color rgb="FFFF5A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X64"/>
  <sheetViews>
    <sheetView tabSelected="1" topLeftCell="A40" zoomScaleNormal="100" workbookViewId="0">
      <selection activeCell="C54" sqref="C54:D54"/>
    </sheetView>
  </sheetViews>
  <sheetFormatPr defaultRowHeight="14.25"/>
  <cols>
    <col min="1" max="1" width="5.5" style="1" customWidth="1"/>
    <col min="2" max="2" width="1.875" customWidth="1"/>
    <col min="3" max="3" width="2.5" customWidth="1"/>
    <col min="4" max="4" width="41.875" customWidth="1"/>
    <col min="5" max="5" width="10.75" customWidth="1"/>
    <col min="6" max="6" width="10.75" style="4" customWidth="1"/>
    <col min="7" max="7" width="10" customWidth="1"/>
    <col min="8" max="8" width="10.875" customWidth="1"/>
    <col min="9" max="9" width="11" customWidth="1"/>
    <col min="10" max="10" width="10.75" customWidth="1"/>
    <col min="11" max="11" width="10.25" customWidth="1"/>
    <col min="12" max="12" width="11" customWidth="1"/>
    <col min="13" max="13" width="10.5" customWidth="1"/>
    <col min="14" max="14" width="10.375" customWidth="1"/>
    <col min="15" max="16" width="10.75" customWidth="1"/>
    <col min="17" max="17" width="11.625" customWidth="1"/>
  </cols>
  <sheetData>
    <row r="1" spans="1:232" ht="48" customHeight="1">
      <c r="B1" s="2"/>
      <c r="E1" s="110"/>
      <c r="F1" s="110"/>
      <c r="G1" s="110"/>
      <c r="M1" s="110"/>
      <c r="N1" s="110"/>
      <c r="O1" s="110"/>
    </row>
    <row r="2" spans="1:232" s="4" customFormat="1" ht="48" customHeight="1">
      <c r="A2" s="134" t="s">
        <v>73</v>
      </c>
      <c r="B2" s="134"/>
      <c r="C2" s="134"/>
      <c r="D2" s="134"/>
      <c r="E2" s="93"/>
      <c r="F2" s="93"/>
      <c r="G2" s="93"/>
      <c r="M2" s="111" t="s">
        <v>79</v>
      </c>
      <c r="N2" s="111"/>
      <c r="O2" s="111"/>
    </row>
    <row r="3" spans="1:232" s="4" customFormat="1" ht="19.5" customHeight="1">
      <c r="A3" s="95"/>
      <c r="B3" s="95"/>
      <c r="C3" s="95"/>
      <c r="D3" s="98" t="s">
        <v>78</v>
      </c>
      <c r="E3" s="96"/>
      <c r="F3" s="96"/>
      <c r="G3" s="96"/>
    </row>
    <row r="4" spans="1:232" ht="21.75" customHeight="1">
      <c r="A4" s="138" t="s">
        <v>16</v>
      </c>
      <c r="B4" s="138" t="s">
        <v>15</v>
      </c>
      <c r="C4" s="138"/>
      <c r="D4" s="140"/>
      <c r="E4" s="135">
        <v>2012</v>
      </c>
      <c r="F4" s="136"/>
      <c r="G4" s="137">
        <v>2013</v>
      </c>
      <c r="H4" s="137">
        <v>2014</v>
      </c>
      <c r="I4" s="137">
        <v>2015</v>
      </c>
      <c r="J4" s="137">
        <v>2016</v>
      </c>
      <c r="K4" s="137">
        <v>2017</v>
      </c>
      <c r="L4" s="137">
        <v>2018</v>
      </c>
      <c r="M4" s="137">
        <v>2019</v>
      </c>
      <c r="N4" s="137">
        <v>2020</v>
      </c>
      <c r="O4" s="137">
        <v>2021</v>
      </c>
      <c r="P4" s="137">
        <v>2022</v>
      </c>
      <c r="Q4" s="137">
        <v>2023</v>
      </c>
    </row>
    <row r="5" spans="1:232" ht="22.5" customHeight="1" thickBot="1">
      <c r="A5" s="139"/>
      <c r="B5" s="139"/>
      <c r="C5" s="139"/>
      <c r="D5" s="141"/>
      <c r="E5" s="97" t="s">
        <v>76</v>
      </c>
      <c r="F5" s="94" t="s">
        <v>77</v>
      </c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</row>
    <row r="6" spans="1:232" ht="21" customHeight="1">
      <c r="A6" s="16" t="s">
        <v>8</v>
      </c>
      <c r="B6" s="17" t="s">
        <v>59</v>
      </c>
      <c r="C6" s="17"/>
      <c r="D6" s="18"/>
      <c r="E6" s="84">
        <f t="shared" ref="E6:Q6" si="0">E7+E10</f>
        <v>49707441</v>
      </c>
      <c r="F6" s="100">
        <f t="shared" si="0"/>
        <v>20046580.810000002</v>
      </c>
      <c r="G6" s="84">
        <f t="shared" si="0"/>
        <v>44619902</v>
      </c>
      <c r="H6" s="84">
        <f t="shared" si="0"/>
        <v>44509172</v>
      </c>
      <c r="I6" s="84">
        <f t="shared" si="0"/>
        <v>36376739</v>
      </c>
      <c r="J6" s="84">
        <f t="shared" si="0"/>
        <v>37427315</v>
      </c>
      <c r="K6" s="84">
        <f t="shared" si="0"/>
        <v>38508357</v>
      </c>
      <c r="L6" s="84">
        <f t="shared" si="0"/>
        <v>39620750</v>
      </c>
      <c r="M6" s="84">
        <f t="shared" si="0"/>
        <v>40765400</v>
      </c>
      <c r="N6" s="84">
        <f t="shared" si="0"/>
        <v>41943240</v>
      </c>
      <c r="O6" s="84">
        <f t="shared" si="0"/>
        <v>43155200</v>
      </c>
      <c r="P6" s="84">
        <f t="shared" si="0"/>
        <v>44402000</v>
      </c>
      <c r="Q6" s="84">
        <f t="shared" si="0"/>
        <v>45685700</v>
      </c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</row>
    <row r="7" spans="1:232" ht="21" customHeight="1">
      <c r="A7" s="19"/>
      <c r="B7" s="20"/>
      <c r="C7" s="120" t="s">
        <v>17</v>
      </c>
      <c r="D7" s="121"/>
      <c r="E7" s="7">
        <v>34235018</v>
      </c>
      <c r="F7" s="101">
        <v>18530515.100000001</v>
      </c>
      <c r="G7" s="7">
        <v>34213578</v>
      </c>
      <c r="H7" s="7">
        <v>35205772</v>
      </c>
      <c r="I7" s="7">
        <v>36226739</v>
      </c>
      <c r="J7" s="7">
        <v>37277315</v>
      </c>
      <c r="K7" s="7">
        <v>38358357</v>
      </c>
      <c r="L7" s="7">
        <v>39470750</v>
      </c>
      <c r="M7" s="7">
        <v>40615400</v>
      </c>
      <c r="N7" s="7">
        <v>41793240</v>
      </c>
      <c r="O7" s="7">
        <v>43005200</v>
      </c>
      <c r="P7" s="7">
        <v>44252000</v>
      </c>
      <c r="Q7" s="7">
        <v>45535700</v>
      </c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</row>
    <row r="8" spans="1:232" ht="21" customHeight="1">
      <c r="A8" s="19"/>
      <c r="B8" s="20"/>
      <c r="C8" s="112" t="s">
        <v>60</v>
      </c>
      <c r="D8" s="113"/>
      <c r="E8" s="7"/>
      <c r="F8" s="101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</row>
    <row r="9" spans="1:232" ht="21" customHeight="1">
      <c r="A9" s="19"/>
      <c r="B9" s="20"/>
      <c r="C9" s="21"/>
      <c r="D9" s="23" t="s">
        <v>61</v>
      </c>
      <c r="E9" s="7">
        <v>699144</v>
      </c>
      <c r="F9" s="101">
        <v>248742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</row>
    <row r="10" spans="1:232" ht="21" customHeight="1">
      <c r="A10" s="19"/>
      <c r="B10" s="20"/>
      <c r="C10" s="112" t="s">
        <v>18</v>
      </c>
      <c r="D10" s="113"/>
      <c r="E10" s="7">
        <v>15472423</v>
      </c>
      <c r="F10" s="101">
        <v>1516065.71</v>
      </c>
      <c r="G10" s="7">
        <v>10406324</v>
      </c>
      <c r="H10" s="7">
        <v>9303400</v>
      </c>
      <c r="I10" s="7">
        <v>150000</v>
      </c>
      <c r="J10" s="7">
        <v>150000</v>
      </c>
      <c r="K10" s="7">
        <v>150000</v>
      </c>
      <c r="L10" s="7">
        <v>150000</v>
      </c>
      <c r="M10" s="7">
        <v>150000</v>
      </c>
      <c r="N10" s="7">
        <v>150000</v>
      </c>
      <c r="O10" s="7">
        <v>150000</v>
      </c>
      <c r="P10" s="7">
        <v>150000</v>
      </c>
      <c r="Q10" s="7">
        <v>150000</v>
      </c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</row>
    <row r="11" spans="1:232" ht="21" customHeight="1">
      <c r="A11" s="24"/>
      <c r="B11" s="25"/>
      <c r="C11" s="112" t="s">
        <v>60</v>
      </c>
      <c r="D11" s="113"/>
      <c r="E11" s="77"/>
      <c r="F11" s="102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</row>
    <row r="12" spans="1:232" ht="21" customHeight="1">
      <c r="A12" s="24"/>
      <c r="B12" s="25"/>
      <c r="C12" s="26"/>
      <c r="D12" s="22" t="s">
        <v>62</v>
      </c>
      <c r="E12" s="77">
        <v>6668000</v>
      </c>
      <c r="F12" s="102">
        <v>376204.06</v>
      </c>
      <c r="G12" s="77">
        <v>6500000</v>
      </c>
      <c r="H12" s="77">
        <v>3000000</v>
      </c>
      <c r="I12" s="7">
        <v>150000</v>
      </c>
      <c r="J12" s="7">
        <v>150000</v>
      </c>
      <c r="K12" s="7">
        <v>150000</v>
      </c>
      <c r="L12" s="7">
        <v>150000</v>
      </c>
      <c r="M12" s="7">
        <v>150000</v>
      </c>
      <c r="N12" s="7">
        <v>150000</v>
      </c>
      <c r="O12" s="7">
        <v>150000</v>
      </c>
      <c r="P12" s="7">
        <v>150000</v>
      </c>
      <c r="Q12" s="7">
        <v>150000</v>
      </c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</row>
    <row r="13" spans="1:232" ht="21" customHeight="1" thickBot="1">
      <c r="A13" s="27"/>
      <c r="B13" s="28"/>
      <c r="C13" s="28"/>
      <c r="D13" s="23" t="s">
        <v>61</v>
      </c>
      <c r="E13" s="8">
        <v>7724122</v>
      </c>
      <c r="F13" s="103">
        <v>1139861.6499999999</v>
      </c>
      <c r="G13" s="8">
        <v>4326000</v>
      </c>
      <c r="H13" s="8">
        <v>1308000</v>
      </c>
      <c r="I13" s="8">
        <v>0</v>
      </c>
      <c r="J13" s="8">
        <v>0</v>
      </c>
      <c r="K13" s="8">
        <v>0</v>
      </c>
      <c r="L13" s="8"/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</row>
    <row r="14" spans="1:232" ht="21" customHeight="1">
      <c r="A14" s="16" t="s">
        <v>9</v>
      </c>
      <c r="B14" s="17" t="s">
        <v>19</v>
      </c>
      <c r="C14" s="17"/>
      <c r="D14" s="18"/>
      <c r="E14" s="76">
        <f>E15+E24</f>
        <v>61157907</v>
      </c>
      <c r="F14" s="104">
        <f>F15+F24</f>
        <v>17433225.390000001</v>
      </c>
      <c r="G14" s="76">
        <f t="shared" ref="G14:Q14" si="1">G15+G24</f>
        <v>46194002</v>
      </c>
      <c r="H14" s="76">
        <f t="shared" si="1"/>
        <v>39220595</v>
      </c>
      <c r="I14" s="76">
        <f t="shared" si="1"/>
        <v>38998580</v>
      </c>
      <c r="J14" s="76">
        <f t="shared" si="1"/>
        <v>38121251</v>
      </c>
      <c r="K14" s="76">
        <f t="shared" si="1"/>
        <v>37850757</v>
      </c>
      <c r="L14" s="76">
        <f t="shared" si="1"/>
        <v>38963150</v>
      </c>
      <c r="M14" s="76">
        <f t="shared" si="1"/>
        <v>40107800</v>
      </c>
      <c r="N14" s="76">
        <f t="shared" si="1"/>
        <v>41285640</v>
      </c>
      <c r="O14" s="76">
        <f t="shared" si="1"/>
        <v>42497600</v>
      </c>
      <c r="P14" s="76">
        <f t="shared" si="1"/>
        <v>43856900</v>
      </c>
      <c r="Q14" s="76">
        <f t="shared" si="1"/>
        <v>45530001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</row>
    <row r="15" spans="1:232" ht="21" customHeight="1">
      <c r="A15" s="29"/>
      <c r="B15" s="30"/>
      <c r="C15" s="31" t="s">
        <v>20</v>
      </c>
      <c r="D15" s="32"/>
      <c r="E15" s="78">
        <v>32948987</v>
      </c>
      <c r="F15" s="105">
        <v>14222827.93</v>
      </c>
      <c r="G15" s="78">
        <f t="shared" ref="G15:Q15" si="2">G16+G21</f>
        <v>33055202</v>
      </c>
      <c r="H15" s="78">
        <f t="shared" si="2"/>
        <v>34041323</v>
      </c>
      <c r="I15" s="78">
        <f t="shared" si="2"/>
        <v>34753243</v>
      </c>
      <c r="J15" s="78">
        <f t="shared" si="2"/>
        <v>35482949</v>
      </c>
      <c r="K15" s="78">
        <f t="shared" si="2"/>
        <v>36282199</v>
      </c>
      <c r="L15" s="78">
        <f t="shared" si="2"/>
        <v>36985210</v>
      </c>
      <c r="M15" s="78">
        <f t="shared" si="2"/>
        <v>37779209</v>
      </c>
      <c r="N15" s="78">
        <f t="shared" si="2"/>
        <v>38587282</v>
      </c>
      <c r="O15" s="78">
        <f t="shared" si="2"/>
        <v>39411937</v>
      </c>
      <c r="P15" s="78">
        <f t="shared" si="2"/>
        <v>40256930</v>
      </c>
      <c r="Q15" s="78">
        <f t="shared" si="2"/>
        <v>41429542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</row>
    <row r="16" spans="1:232" ht="21" customHeight="1">
      <c r="A16" s="29"/>
      <c r="B16" s="30"/>
      <c r="C16" s="33"/>
      <c r="D16" s="32" t="s">
        <v>21</v>
      </c>
      <c r="E16" s="78">
        <v>32746487</v>
      </c>
      <c r="F16" s="105">
        <v>14222827.93</v>
      </c>
      <c r="G16" s="78">
        <v>32582092</v>
      </c>
      <c r="H16" s="78">
        <v>33526973</v>
      </c>
      <c r="I16" s="78">
        <v>34298093</v>
      </c>
      <c r="J16" s="78">
        <v>35086969</v>
      </c>
      <c r="K16" s="78">
        <v>35893949</v>
      </c>
      <c r="L16" s="78">
        <v>36719510</v>
      </c>
      <c r="M16" s="78">
        <v>37564059</v>
      </c>
      <c r="N16" s="78">
        <v>38428032</v>
      </c>
      <c r="O16" s="78">
        <v>39311877</v>
      </c>
      <c r="P16" s="78">
        <v>40216050</v>
      </c>
      <c r="Q16" s="78">
        <v>41422532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</row>
    <row r="17" spans="1:232" ht="21" customHeight="1">
      <c r="A17" s="29"/>
      <c r="B17" s="30"/>
      <c r="C17" s="33"/>
      <c r="D17" s="32" t="s">
        <v>63</v>
      </c>
      <c r="E17" s="78"/>
      <c r="F17" s="105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</row>
    <row r="18" spans="1:232" ht="21" customHeight="1">
      <c r="A18" s="29"/>
      <c r="B18" s="30"/>
      <c r="C18" s="33"/>
      <c r="D18" s="34" t="s">
        <v>64</v>
      </c>
      <c r="E18" s="78">
        <v>0</v>
      </c>
      <c r="F18" s="78">
        <v>0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</row>
    <row r="19" spans="1:232" ht="21" customHeight="1">
      <c r="A19" s="29"/>
      <c r="B19" s="30"/>
      <c r="C19" s="33"/>
      <c r="D19" s="39" t="s">
        <v>65</v>
      </c>
      <c r="E19" s="78">
        <v>0</v>
      </c>
      <c r="F19" s="78">
        <v>0</v>
      </c>
      <c r="G19" s="78">
        <v>0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/>
      <c r="O19" s="78">
        <v>0</v>
      </c>
      <c r="P19" s="78">
        <v>0</v>
      </c>
      <c r="Q19" s="78">
        <v>0</v>
      </c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</row>
    <row r="20" spans="1:232" ht="21" customHeight="1">
      <c r="A20" s="29"/>
      <c r="B20" s="30"/>
      <c r="C20" s="33"/>
      <c r="D20" s="34" t="s">
        <v>66</v>
      </c>
      <c r="E20" s="78">
        <v>488767</v>
      </c>
      <c r="F20" s="105">
        <v>199742.02</v>
      </c>
      <c r="G20" s="78">
        <v>270950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</row>
    <row r="21" spans="1:232" ht="21" customHeight="1">
      <c r="A21" s="29"/>
      <c r="B21" s="30"/>
      <c r="C21" s="20"/>
      <c r="D21" s="32" t="s">
        <v>67</v>
      </c>
      <c r="E21" s="7">
        <v>202500</v>
      </c>
      <c r="F21" s="7">
        <v>0</v>
      </c>
      <c r="G21" s="7">
        <v>473110</v>
      </c>
      <c r="H21" s="7">
        <v>514350</v>
      </c>
      <c r="I21" s="7">
        <v>455150</v>
      </c>
      <c r="J21" s="7">
        <v>395980</v>
      </c>
      <c r="K21" s="7">
        <v>388250</v>
      </c>
      <c r="L21" s="7">
        <v>265700</v>
      </c>
      <c r="M21" s="7">
        <v>215150</v>
      </c>
      <c r="N21" s="7">
        <v>159250</v>
      </c>
      <c r="O21" s="7">
        <v>100060</v>
      </c>
      <c r="P21" s="7">
        <v>40880</v>
      </c>
      <c r="Q21" s="7">
        <v>7010</v>
      </c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</row>
    <row r="22" spans="1:232" ht="21" customHeight="1">
      <c r="A22" s="35"/>
      <c r="B22" s="36"/>
      <c r="C22" s="25"/>
      <c r="D22" s="37" t="s">
        <v>68</v>
      </c>
      <c r="E22" s="77"/>
      <c r="F22" s="102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</row>
    <row r="23" spans="1:232" ht="21" customHeight="1">
      <c r="A23" s="35"/>
      <c r="B23" s="36"/>
      <c r="C23" s="25"/>
      <c r="D23" s="38" t="s">
        <v>69</v>
      </c>
      <c r="E23" s="7">
        <v>202500</v>
      </c>
      <c r="F23" s="101">
        <v>0</v>
      </c>
      <c r="G23" s="7">
        <v>473110</v>
      </c>
      <c r="H23" s="7">
        <v>514350</v>
      </c>
      <c r="I23" s="7">
        <v>455150</v>
      </c>
      <c r="J23" s="7">
        <v>395980</v>
      </c>
      <c r="K23" s="7">
        <v>388250</v>
      </c>
      <c r="L23" s="7">
        <v>265700</v>
      </c>
      <c r="M23" s="7">
        <v>215150</v>
      </c>
      <c r="N23" s="7">
        <v>159250</v>
      </c>
      <c r="O23" s="7">
        <v>100060</v>
      </c>
      <c r="P23" s="7">
        <v>40880</v>
      </c>
      <c r="Q23" s="7">
        <v>7010</v>
      </c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</row>
    <row r="24" spans="1:232" ht="21" customHeight="1">
      <c r="A24" s="29"/>
      <c r="B24" s="30"/>
      <c r="C24" s="31" t="s">
        <v>22</v>
      </c>
      <c r="D24" s="40"/>
      <c r="E24" s="7">
        <v>28208920</v>
      </c>
      <c r="F24" s="101">
        <v>3210397.46</v>
      </c>
      <c r="G24" s="7">
        <v>13138800</v>
      </c>
      <c r="H24" s="7">
        <v>5179272</v>
      </c>
      <c r="I24" s="7">
        <v>4245337</v>
      </c>
      <c r="J24" s="7">
        <v>2638302</v>
      </c>
      <c r="K24" s="7">
        <v>1568558</v>
      </c>
      <c r="L24" s="7">
        <v>1977940</v>
      </c>
      <c r="M24" s="7">
        <v>2328591</v>
      </c>
      <c r="N24" s="7">
        <v>2698358</v>
      </c>
      <c r="O24" s="7">
        <v>3085663</v>
      </c>
      <c r="P24" s="7">
        <v>3599970</v>
      </c>
      <c r="Q24" s="7">
        <v>4100459</v>
      </c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</row>
    <row r="25" spans="1:232" ht="21" customHeight="1">
      <c r="A25" s="29"/>
      <c r="B25" s="30"/>
      <c r="C25" s="31" t="s">
        <v>60</v>
      </c>
      <c r="D25" s="40"/>
      <c r="E25" s="7"/>
      <c r="F25" s="101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</row>
    <row r="26" spans="1:232" ht="21" customHeight="1" thickBot="1">
      <c r="A26" s="29"/>
      <c r="B26" s="30"/>
      <c r="C26" s="31"/>
      <c r="D26" s="40" t="s">
        <v>66</v>
      </c>
      <c r="E26" s="7">
        <v>7718912</v>
      </c>
      <c r="F26" s="101">
        <v>2191122.2400000002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</row>
    <row r="27" spans="1:232" ht="21" customHeight="1" thickBot="1">
      <c r="A27" s="41" t="s">
        <v>10</v>
      </c>
      <c r="B27" s="42" t="s">
        <v>23</v>
      </c>
      <c r="C27" s="42"/>
      <c r="D27" s="43"/>
      <c r="E27" s="79">
        <f>E6-E14</f>
        <v>-11450466</v>
      </c>
      <c r="F27" s="106">
        <f>F6-F14</f>
        <v>2613355.4200000018</v>
      </c>
      <c r="G27" s="80">
        <f t="shared" ref="G27:Q27" si="3">G6-G14</f>
        <v>-1574100</v>
      </c>
      <c r="H27" s="80">
        <f t="shared" si="3"/>
        <v>5288577</v>
      </c>
      <c r="I27" s="80">
        <f t="shared" si="3"/>
        <v>-2621841</v>
      </c>
      <c r="J27" s="80">
        <f t="shared" si="3"/>
        <v>-693936</v>
      </c>
      <c r="K27" s="80">
        <f t="shared" si="3"/>
        <v>657600</v>
      </c>
      <c r="L27" s="80">
        <f t="shared" si="3"/>
        <v>657600</v>
      </c>
      <c r="M27" s="80">
        <f t="shared" si="3"/>
        <v>657600</v>
      </c>
      <c r="N27" s="80">
        <f t="shared" si="3"/>
        <v>657600</v>
      </c>
      <c r="O27" s="80">
        <f t="shared" si="3"/>
        <v>657600</v>
      </c>
      <c r="P27" s="80">
        <f t="shared" si="3"/>
        <v>545100</v>
      </c>
      <c r="Q27" s="80">
        <f t="shared" si="3"/>
        <v>155699</v>
      </c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</row>
    <row r="28" spans="1:232" ht="21" customHeight="1" thickBot="1">
      <c r="A28" s="44" t="s">
        <v>11</v>
      </c>
      <c r="B28" s="45" t="s">
        <v>24</v>
      </c>
      <c r="C28" s="46"/>
      <c r="D28" s="47"/>
      <c r="E28" s="81">
        <f>E7-E15</f>
        <v>1286031</v>
      </c>
      <c r="F28" s="107">
        <f>F7-F15</f>
        <v>4307687.1700000018</v>
      </c>
      <c r="G28" s="81">
        <f t="shared" ref="G28:Q28" si="4">G7-G15</f>
        <v>1158376</v>
      </c>
      <c r="H28" s="81">
        <f t="shared" si="4"/>
        <v>1164449</v>
      </c>
      <c r="I28" s="81">
        <f t="shared" si="4"/>
        <v>1473496</v>
      </c>
      <c r="J28" s="81">
        <f t="shared" si="4"/>
        <v>1794366</v>
      </c>
      <c r="K28" s="81">
        <f t="shared" si="4"/>
        <v>2076158</v>
      </c>
      <c r="L28" s="81">
        <f t="shared" si="4"/>
        <v>2485540</v>
      </c>
      <c r="M28" s="81">
        <f t="shared" si="4"/>
        <v>2836191</v>
      </c>
      <c r="N28" s="81">
        <f t="shared" si="4"/>
        <v>3205958</v>
      </c>
      <c r="O28" s="81">
        <f t="shared" si="4"/>
        <v>3593263</v>
      </c>
      <c r="P28" s="81">
        <f t="shared" si="4"/>
        <v>3995070</v>
      </c>
      <c r="Q28" s="81">
        <f t="shared" si="4"/>
        <v>4106158</v>
      </c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</row>
    <row r="29" spans="1:232" ht="21" customHeight="1">
      <c r="A29" s="16" t="s">
        <v>6</v>
      </c>
      <c r="B29" s="17" t="s">
        <v>0</v>
      </c>
      <c r="C29" s="17"/>
      <c r="D29" s="18"/>
      <c r="E29" s="76">
        <f>E30+E32+E34</f>
        <v>11562966</v>
      </c>
      <c r="F29" s="104">
        <f>F30+F32+F34</f>
        <v>7062966.7800000003</v>
      </c>
      <c r="G29" s="76">
        <f t="shared" ref="G29:Q29" si="5">G30+G32+G34</f>
        <v>2076000</v>
      </c>
      <c r="H29" s="76">
        <f t="shared" si="5"/>
        <v>0</v>
      </c>
      <c r="I29" s="76">
        <f t="shared" si="5"/>
        <v>4630977</v>
      </c>
      <c r="J29" s="76">
        <f t="shared" si="5"/>
        <v>1351536</v>
      </c>
      <c r="K29" s="76">
        <f t="shared" si="5"/>
        <v>0</v>
      </c>
      <c r="L29" s="76">
        <f t="shared" si="5"/>
        <v>0</v>
      </c>
      <c r="M29" s="76">
        <f t="shared" si="5"/>
        <v>0</v>
      </c>
      <c r="N29" s="76">
        <f t="shared" si="5"/>
        <v>0</v>
      </c>
      <c r="O29" s="76">
        <f t="shared" si="5"/>
        <v>0</v>
      </c>
      <c r="P29" s="76">
        <f t="shared" si="5"/>
        <v>0</v>
      </c>
      <c r="Q29" s="76">
        <f t="shared" si="5"/>
        <v>0</v>
      </c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</row>
    <row r="30" spans="1:232" ht="21" customHeight="1">
      <c r="A30" s="19"/>
      <c r="B30" s="48"/>
      <c r="C30" s="112" t="s">
        <v>25</v>
      </c>
      <c r="D30" s="113"/>
      <c r="E30" s="78">
        <v>7062966</v>
      </c>
      <c r="F30" s="105">
        <v>7062966.7800000003</v>
      </c>
      <c r="G30" s="78">
        <v>0</v>
      </c>
      <c r="H30" s="78">
        <v>0</v>
      </c>
      <c r="I30" s="78">
        <v>4630977</v>
      </c>
      <c r="J30" s="78">
        <v>1351536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  <c r="P30" s="78">
        <v>0</v>
      </c>
      <c r="Q30" s="78">
        <v>0</v>
      </c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</row>
    <row r="31" spans="1:232" ht="21" customHeight="1">
      <c r="A31" s="19"/>
      <c r="B31" s="31"/>
      <c r="C31" s="31"/>
      <c r="D31" s="49" t="s">
        <v>26</v>
      </c>
      <c r="E31" s="7">
        <v>6950466</v>
      </c>
      <c r="F31" s="7">
        <v>0</v>
      </c>
      <c r="G31" s="7">
        <v>0</v>
      </c>
      <c r="H31" s="7">
        <v>0</v>
      </c>
      <c r="I31" s="7">
        <v>2621841</v>
      </c>
      <c r="J31" s="7">
        <v>693936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/>
      <c r="Q31" s="7">
        <v>0</v>
      </c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</row>
    <row r="32" spans="1:232" ht="21" customHeight="1">
      <c r="A32" s="19"/>
      <c r="B32" s="48"/>
      <c r="C32" s="31" t="s">
        <v>27</v>
      </c>
      <c r="D32" s="50"/>
      <c r="E32" s="78">
        <v>4500000</v>
      </c>
      <c r="F32" s="78">
        <v>0</v>
      </c>
      <c r="G32" s="78">
        <v>2076000</v>
      </c>
      <c r="H32" s="78">
        <v>0</v>
      </c>
      <c r="I32" s="78">
        <v>0</v>
      </c>
      <c r="J32" s="78">
        <v>0</v>
      </c>
      <c r="K32" s="78">
        <v>0</v>
      </c>
      <c r="L32" s="78">
        <v>0</v>
      </c>
      <c r="M32" s="78">
        <v>0</v>
      </c>
      <c r="N32" s="78">
        <v>0</v>
      </c>
      <c r="O32" s="78">
        <v>0</v>
      </c>
      <c r="P32" s="78">
        <v>0</v>
      </c>
      <c r="Q32" s="78">
        <v>0</v>
      </c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</row>
    <row r="33" spans="1:232" ht="21" customHeight="1">
      <c r="A33" s="19"/>
      <c r="B33" s="48"/>
      <c r="C33" s="31"/>
      <c r="D33" s="51" t="s">
        <v>28</v>
      </c>
      <c r="E33" s="82">
        <v>4500000</v>
      </c>
      <c r="F33" s="82">
        <v>0</v>
      </c>
      <c r="G33" s="82">
        <v>1574100</v>
      </c>
      <c r="H33" s="82">
        <v>0</v>
      </c>
      <c r="I33" s="82">
        <v>0</v>
      </c>
      <c r="J33" s="82">
        <v>0</v>
      </c>
      <c r="K33" s="82">
        <v>0</v>
      </c>
      <c r="L33" s="82"/>
      <c r="M33" s="82">
        <v>0</v>
      </c>
      <c r="N33" s="82">
        <v>0</v>
      </c>
      <c r="O33" s="82">
        <v>0</v>
      </c>
      <c r="P33" s="82">
        <v>0</v>
      </c>
      <c r="Q33" s="82">
        <v>0</v>
      </c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</row>
    <row r="34" spans="1:232" ht="21" customHeight="1">
      <c r="A34" s="19"/>
      <c r="B34" s="48"/>
      <c r="C34" s="31" t="s">
        <v>29</v>
      </c>
      <c r="D34" s="50"/>
      <c r="E34" s="78">
        <v>0</v>
      </c>
      <c r="F34" s="78">
        <v>0</v>
      </c>
      <c r="G34" s="78">
        <v>0</v>
      </c>
      <c r="H34" s="78">
        <v>0</v>
      </c>
      <c r="I34" s="78">
        <v>0</v>
      </c>
      <c r="J34" s="78">
        <v>0</v>
      </c>
      <c r="K34" s="78">
        <v>0</v>
      </c>
      <c r="L34" s="78">
        <v>0</v>
      </c>
      <c r="M34" s="78">
        <v>0</v>
      </c>
      <c r="N34" s="78">
        <v>0</v>
      </c>
      <c r="O34" s="78">
        <v>0</v>
      </c>
      <c r="P34" s="78">
        <v>0</v>
      </c>
      <c r="Q34" s="78">
        <v>0</v>
      </c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</row>
    <row r="35" spans="1:232" ht="21" customHeight="1" thickBot="1">
      <c r="A35" s="27"/>
      <c r="B35" s="52"/>
      <c r="C35" s="53"/>
      <c r="D35" s="54" t="s">
        <v>28</v>
      </c>
      <c r="E35" s="83"/>
      <c r="F35" s="83">
        <v>0</v>
      </c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</row>
    <row r="36" spans="1:232" ht="21" customHeight="1">
      <c r="A36" s="55" t="s">
        <v>7</v>
      </c>
      <c r="B36" s="56" t="s">
        <v>30</v>
      </c>
      <c r="C36" s="56"/>
      <c r="D36" s="57"/>
      <c r="E36" s="84">
        <f>E37+E39</f>
        <v>112500</v>
      </c>
      <c r="F36" s="84">
        <f>F37+F39</f>
        <v>0</v>
      </c>
      <c r="G36" s="84">
        <f t="shared" ref="G36:Q36" si="6">G37+G39</f>
        <v>501900</v>
      </c>
      <c r="H36" s="84">
        <f t="shared" si="6"/>
        <v>657600</v>
      </c>
      <c r="I36" s="84">
        <f t="shared" si="6"/>
        <v>657600</v>
      </c>
      <c r="J36" s="84">
        <f t="shared" si="6"/>
        <v>657600</v>
      </c>
      <c r="K36" s="84">
        <f t="shared" si="6"/>
        <v>657600</v>
      </c>
      <c r="L36" s="84">
        <f t="shared" si="6"/>
        <v>657600</v>
      </c>
      <c r="M36" s="84">
        <f t="shared" si="6"/>
        <v>657600</v>
      </c>
      <c r="N36" s="84">
        <f t="shared" si="6"/>
        <v>657600</v>
      </c>
      <c r="O36" s="84">
        <f t="shared" si="6"/>
        <v>657600</v>
      </c>
      <c r="P36" s="84">
        <f t="shared" si="6"/>
        <v>545100</v>
      </c>
      <c r="Q36" s="84">
        <f t="shared" si="6"/>
        <v>155700</v>
      </c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</row>
    <row r="37" spans="1:232" ht="21" customHeight="1">
      <c r="A37" s="19"/>
      <c r="B37" s="31"/>
      <c r="C37" s="112" t="s">
        <v>31</v>
      </c>
      <c r="D37" s="113"/>
      <c r="E37" s="7">
        <v>112500</v>
      </c>
      <c r="F37" s="7">
        <v>0</v>
      </c>
      <c r="G37" s="7">
        <v>501900</v>
      </c>
      <c r="H37" s="7">
        <v>657600</v>
      </c>
      <c r="I37" s="7">
        <v>657600</v>
      </c>
      <c r="J37" s="7">
        <v>657600</v>
      </c>
      <c r="K37" s="7">
        <v>657600</v>
      </c>
      <c r="L37" s="7">
        <v>657600</v>
      </c>
      <c r="M37" s="7">
        <v>657600</v>
      </c>
      <c r="N37" s="7">
        <v>657600</v>
      </c>
      <c r="O37" s="7">
        <v>657600</v>
      </c>
      <c r="P37" s="7">
        <v>545100</v>
      </c>
      <c r="Q37" s="7">
        <v>155700</v>
      </c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</row>
    <row r="38" spans="1:232" ht="21" customHeight="1">
      <c r="A38" s="19"/>
      <c r="B38" s="20"/>
      <c r="C38" s="129" t="s">
        <v>32</v>
      </c>
      <c r="D38" s="130"/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</row>
    <row r="39" spans="1:232" ht="21" customHeight="1" thickBot="1">
      <c r="A39" s="27"/>
      <c r="B39" s="58"/>
      <c r="C39" s="53" t="s">
        <v>33</v>
      </c>
      <c r="D39" s="59"/>
      <c r="E39" s="85">
        <v>0</v>
      </c>
      <c r="F39" s="85">
        <v>0</v>
      </c>
      <c r="G39" s="85">
        <v>0</v>
      </c>
      <c r="H39" s="85">
        <v>0</v>
      </c>
      <c r="I39" s="85">
        <v>0</v>
      </c>
      <c r="J39" s="85">
        <v>0</v>
      </c>
      <c r="K39" s="85">
        <v>0</v>
      </c>
      <c r="L39" s="85">
        <v>0</v>
      </c>
      <c r="M39" s="85">
        <v>0</v>
      </c>
      <c r="N39" s="85">
        <v>0</v>
      </c>
      <c r="O39" s="85">
        <v>0</v>
      </c>
      <c r="P39" s="85">
        <v>0</v>
      </c>
      <c r="Q39" s="85">
        <v>0</v>
      </c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</row>
    <row r="40" spans="1:232" ht="21" customHeight="1">
      <c r="A40" s="55" t="s">
        <v>12</v>
      </c>
      <c r="B40" s="17" t="s">
        <v>34</v>
      </c>
      <c r="C40" s="17"/>
      <c r="D40" s="18"/>
      <c r="E40" s="84">
        <f>E32-E37</f>
        <v>4387500</v>
      </c>
      <c r="F40" s="84">
        <f>F32-F37</f>
        <v>0</v>
      </c>
      <c r="G40" s="84">
        <f>E40+G32-G37</f>
        <v>5961600</v>
      </c>
      <c r="H40" s="84">
        <f>G40+H32-H37</f>
        <v>5304000</v>
      </c>
      <c r="I40" s="84">
        <f t="shared" ref="I40:Q40" si="7">H40+I32-I37</f>
        <v>4646400</v>
      </c>
      <c r="J40" s="84">
        <f t="shared" si="7"/>
        <v>3988800</v>
      </c>
      <c r="K40" s="84">
        <f t="shared" si="7"/>
        <v>3331200</v>
      </c>
      <c r="L40" s="84">
        <f t="shared" si="7"/>
        <v>2673600</v>
      </c>
      <c r="M40" s="84">
        <f t="shared" si="7"/>
        <v>2016000</v>
      </c>
      <c r="N40" s="84">
        <f t="shared" si="7"/>
        <v>1358400</v>
      </c>
      <c r="O40" s="84">
        <f t="shared" si="7"/>
        <v>700800</v>
      </c>
      <c r="P40" s="84">
        <f t="shared" si="7"/>
        <v>155700</v>
      </c>
      <c r="Q40" s="84">
        <f t="shared" si="7"/>
        <v>0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</row>
    <row r="41" spans="1:232" ht="21" customHeight="1">
      <c r="A41" s="55"/>
      <c r="B41" s="56"/>
      <c r="C41" s="127" t="s">
        <v>35</v>
      </c>
      <c r="D41" s="128"/>
      <c r="E41" s="88">
        <v>0</v>
      </c>
      <c r="F41" s="88">
        <v>0</v>
      </c>
      <c r="G41" s="86">
        <v>0</v>
      </c>
      <c r="H41" s="86">
        <v>0</v>
      </c>
      <c r="I41" s="86">
        <v>0</v>
      </c>
      <c r="J41" s="86">
        <v>0</v>
      </c>
      <c r="K41" s="86">
        <v>0</v>
      </c>
      <c r="L41" s="86">
        <v>0</v>
      </c>
      <c r="M41" s="86">
        <v>0</v>
      </c>
      <c r="N41" s="86">
        <v>0</v>
      </c>
      <c r="O41" s="86">
        <v>0</v>
      </c>
      <c r="P41" s="86">
        <v>0</v>
      </c>
      <c r="Q41" s="86">
        <v>0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</row>
    <row r="42" spans="1:232" ht="21" customHeight="1">
      <c r="A42" s="29" t="s">
        <v>13</v>
      </c>
      <c r="B42" s="124" t="s">
        <v>36</v>
      </c>
      <c r="C42" s="125"/>
      <c r="D42" s="126"/>
      <c r="E42" s="7"/>
      <c r="F42" s="101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</row>
    <row r="43" spans="1:232" ht="21" customHeight="1">
      <c r="A43" s="60" t="s">
        <v>14</v>
      </c>
      <c r="B43" s="119" t="s">
        <v>37</v>
      </c>
      <c r="C43" s="123"/>
      <c r="D43" s="123"/>
      <c r="E43" s="9">
        <f>E40/E6</f>
        <v>8.8266462962758432E-2</v>
      </c>
      <c r="F43" s="78">
        <v>0</v>
      </c>
      <c r="G43" s="9">
        <f t="shared" ref="G43" si="8">G40/G6</f>
        <v>0.13360854087039456</v>
      </c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</row>
    <row r="44" spans="1:232" ht="21" customHeight="1">
      <c r="A44" s="60" t="s">
        <v>38</v>
      </c>
      <c r="B44" s="119" t="s">
        <v>39</v>
      </c>
      <c r="C44" s="119"/>
      <c r="D44" s="119"/>
      <c r="E44" s="9">
        <f>E40/E6</f>
        <v>8.8266462962758432E-2</v>
      </c>
      <c r="F44" s="78">
        <v>0</v>
      </c>
      <c r="G44" s="9">
        <v>0.1336</v>
      </c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</row>
    <row r="45" spans="1:232" ht="21" customHeight="1">
      <c r="A45" s="60" t="s">
        <v>1</v>
      </c>
      <c r="B45" s="119" t="s">
        <v>40</v>
      </c>
      <c r="C45" s="119"/>
      <c r="D45" s="119"/>
      <c r="E45" s="9">
        <v>6.3E-3</v>
      </c>
      <c r="F45" s="78">
        <v>0</v>
      </c>
      <c r="G45" s="9">
        <v>2.1899999999999999E-2</v>
      </c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</row>
    <row r="46" spans="1:232" ht="21" customHeight="1">
      <c r="A46" s="60" t="s">
        <v>41</v>
      </c>
      <c r="B46" s="119" t="s">
        <v>42</v>
      </c>
      <c r="C46" s="119"/>
      <c r="D46" s="119"/>
      <c r="E46" s="9">
        <v>6.3E-3</v>
      </c>
      <c r="F46" s="78">
        <v>0</v>
      </c>
      <c r="G46" s="9">
        <v>2.1899999999999999E-2</v>
      </c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</row>
    <row r="47" spans="1:232" ht="21" customHeight="1">
      <c r="A47" s="29" t="s">
        <v>2</v>
      </c>
      <c r="B47" s="124" t="s">
        <v>43</v>
      </c>
      <c r="C47" s="125"/>
      <c r="D47" s="126"/>
      <c r="E47" s="78">
        <v>0</v>
      </c>
      <c r="F47" s="78">
        <v>0</v>
      </c>
      <c r="G47" s="78">
        <v>0</v>
      </c>
      <c r="H47" s="78">
        <v>0</v>
      </c>
      <c r="I47" s="78">
        <v>0</v>
      </c>
      <c r="J47" s="78">
        <v>0</v>
      </c>
      <c r="K47" s="78">
        <v>0</v>
      </c>
      <c r="L47" s="78">
        <v>0</v>
      </c>
      <c r="M47" s="78">
        <v>0</v>
      </c>
      <c r="N47" s="78">
        <v>0</v>
      </c>
      <c r="O47" s="78">
        <v>0</v>
      </c>
      <c r="P47" s="78">
        <v>0</v>
      </c>
      <c r="Q47" s="78">
        <v>0</v>
      </c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</row>
    <row r="48" spans="1:232" ht="21" customHeight="1">
      <c r="A48" s="29" t="s">
        <v>3</v>
      </c>
      <c r="B48" s="122" t="s">
        <v>44</v>
      </c>
      <c r="C48" s="112"/>
      <c r="D48" s="113"/>
      <c r="E48" s="9">
        <v>0.23580000000000001</v>
      </c>
      <c r="F48" s="9">
        <v>0.23580000000000001</v>
      </c>
      <c r="G48" s="9">
        <v>0.2049</v>
      </c>
      <c r="H48" s="9">
        <v>0.18049999999999999</v>
      </c>
      <c r="I48" s="9">
        <v>0.14169999999999999</v>
      </c>
      <c r="J48" s="9">
        <v>0.1033</v>
      </c>
      <c r="K48" s="9">
        <v>6.3399999999999998E-2</v>
      </c>
      <c r="L48" s="9">
        <v>5.1499999999999997E-2</v>
      </c>
      <c r="M48" s="9">
        <v>5.8799999999999998E-2</v>
      </c>
      <c r="N48" s="9">
        <v>6.59E-2</v>
      </c>
      <c r="O48" s="9">
        <v>7.3300000000000004E-2</v>
      </c>
      <c r="P48" s="9">
        <v>0.08</v>
      </c>
      <c r="Q48" s="9">
        <v>8.6699999999999999E-2</v>
      </c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</row>
    <row r="49" spans="1:232" ht="21" customHeight="1">
      <c r="A49" s="60" t="s">
        <v>4</v>
      </c>
      <c r="B49" s="119" t="s">
        <v>45</v>
      </c>
      <c r="C49" s="119"/>
      <c r="D49" s="119"/>
      <c r="E49" s="9">
        <v>6.3E-3</v>
      </c>
      <c r="F49" s="105">
        <v>0</v>
      </c>
      <c r="G49" s="9">
        <v>2.1899999999999999E-2</v>
      </c>
      <c r="H49" s="9">
        <v>2.63E-2</v>
      </c>
      <c r="I49" s="9">
        <v>3.0599999999999999E-2</v>
      </c>
      <c r="J49" s="9">
        <v>2.8199999999999999E-2</v>
      </c>
      <c r="K49" s="9">
        <v>2.7199999999999998E-2</v>
      </c>
      <c r="L49" s="9">
        <v>2.3300000000000001E-2</v>
      </c>
      <c r="M49" s="9">
        <v>2.1399999999999999E-2</v>
      </c>
      <c r="N49" s="9">
        <v>1.95E-2</v>
      </c>
      <c r="O49" s="9">
        <v>1.7600000000000001E-2</v>
      </c>
      <c r="P49" s="9">
        <v>1.32E-2</v>
      </c>
      <c r="Q49" s="9">
        <v>3.5999999999999999E-3</v>
      </c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</row>
    <row r="50" spans="1:232" ht="24" customHeight="1">
      <c r="A50" s="60" t="s">
        <v>46</v>
      </c>
      <c r="B50" s="119" t="s">
        <v>47</v>
      </c>
      <c r="C50" s="119"/>
      <c r="D50" s="119"/>
      <c r="E50" s="91" t="s">
        <v>72</v>
      </c>
      <c r="F50" s="91" t="s">
        <v>72</v>
      </c>
      <c r="G50" s="91" t="s">
        <v>72</v>
      </c>
      <c r="H50" s="91" t="s">
        <v>72</v>
      </c>
      <c r="I50" s="91" t="s">
        <v>72</v>
      </c>
      <c r="J50" s="91" t="s">
        <v>72</v>
      </c>
      <c r="K50" s="91" t="s">
        <v>72</v>
      </c>
      <c r="L50" s="91" t="s">
        <v>72</v>
      </c>
      <c r="M50" s="91" t="s">
        <v>72</v>
      </c>
      <c r="N50" s="91" t="s">
        <v>72</v>
      </c>
      <c r="O50" s="91" t="s">
        <v>72</v>
      </c>
      <c r="P50" s="91" t="s">
        <v>72</v>
      </c>
      <c r="Q50" s="91" t="s">
        <v>72</v>
      </c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</row>
    <row r="51" spans="1:232" ht="21" customHeight="1">
      <c r="A51" s="60" t="s">
        <v>48</v>
      </c>
      <c r="B51" s="119" t="s">
        <v>49</v>
      </c>
      <c r="C51" s="119"/>
      <c r="D51" s="119"/>
      <c r="E51" s="9">
        <v>6.3E-3</v>
      </c>
      <c r="F51" s="99">
        <v>0</v>
      </c>
      <c r="G51" s="9">
        <v>2.1899999999999999E-2</v>
      </c>
      <c r="H51" s="9">
        <v>2.63E-2</v>
      </c>
      <c r="I51" s="9">
        <v>3.0599999999999999E-2</v>
      </c>
      <c r="J51" s="9">
        <v>2.8199999999999999E-2</v>
      </c>
      <c r="K51" s="9">
        <v>2.7199999999999998E-2</v>
      </c>
      <c r="L51" s="9">
        <v>2.3300000000000001E-2</v>
      </c>
      <c r="M51" s="9">
        <v>2.1399999999999999E-2</v>
      </c>
      <c r="N51" s="9">
        <v>1.95E-2</v>
      </c>
      <c r="O51" s="9">
        <v>1.7600000000000001E-2</v>
      </c>
      <c r="P51" s="9">
        <v>1.32E-2</v>
      </c>
      <c r="Q51" s="9">
        <v>3.5999999999999999E-3</v>
      </c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</row>
    <row r="52" spans="1:232" ht="21" customHeight="1">
      <c r="A52" s="60" t="s">
        <v>50</v>
      </c>
      <c r="B52" s="117" t="s">
        <v>51</v>
      </c>
      <c r="C52" s="117"/>
      <c r="D52" s="117"/>
      <c r="E52" s="91" t="s">
        <v>72</v>
      </c>
      <c r="F52" s="91" t="s">
        <v>72</v>
      </c>
      <c r="G52" s="91" t="s">
        <v>72</v>
      </c>
      <c r="H52" s="91" t="s">
        <v>72</v>
      </c>
      <c r="I52" s="91" t="s">
        <v>72</v>
      </c>
      <c r="J52" s="91" t="s">
        <v>72</v>
      </c>
      <c r="K52" s="91" t="s">
        <v>72</v>
      </c>
      <c r="L52" s="91" t="s">
        <v>72</v>
      </c>
      <c r="M52" s="91" t="s">
        <v>72</v>
      </c>
      <c r="N52" s="91" t="s">
        <v>72</v>
      </c>
      <c r="O52" s="91" t="s">
        <v>72</v>
      </c>
      <c r="P52" s="91" t="s">
        <v>72</v>
      </c>
      <c r="Q52" s="91" t="s">
        <v>72</v>
      </c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</row>
    <row r="53" spans="1:232" ht="21" customHeight="1">
      <c r="A53" s="55" t="s">
        <v>52</v>
      </c>
      <c r="B53" s="131" t="s">
        <v>53</v>
      </c>
      <c r="C53" s="132"/>
      <c r="D53" s="133"/>
      <c r="E53" s="10"/>
      <c r="F53" s="108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</row>
    <row r="54" spans="1:232" ht="21" customHeight="1">
      <c r="A54" s="19"/>
      <c r="B54" s="20"/>
      <c r="C54" s="112" t="s">
        <v>54</v>
      </c>
      <c r="D54" s="113"/>
      <c r="E54" s="7">
        <v>13254835</v>
      </c>
      <c r="F54" s="101">
        <v>6261630.2800000003</v>
      </c>
      <c r="G54" s="7">
        <v>13298110</v>
      </c>
      <c r="H54" s="7">
        <v>13697054</v>
      </c>
      <c r="I54" s="7">
        <v>14107965</v>
      </c>
      <c r="J54" s="7">
        <v>14531204</v>
      </c>
      <c r="K54" s="7">
        <v>14967140</v>
      </c>
      <c r="L54" s="7">
        <v>15416155</v>
      </c>
      <c r="M54" s="7">
        <v>15878639</v>
      </c>
      <c r="N54" s="7">
        <v>16354999</v>
      </c>
      <c r="O54" s="7">
        <v>16845648</v>
      </c>
      <c r="P54" s="7">
        <v>17351018</v>
      </c>
      <c r="Q54" s="7">
        <v>17871548</v>
      </c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</row>
    <row r="55" spans="1:232" ht="21" customHeight="1">
      <c r="A55" s="19"/>
      <c r="B55" s="20"/>
      <c r="C55" s="112" t="s">
        <v>55</v>
      </c>
      <c r="D55" s="113"/>
      <c r="E55" s="7">
        <v>3629000</v>
      </c>
      <c r="F55" s="101">
        <v>1813933.05</v>
      </c>
      <c r="G55" s="7">
        <v>3617487</v>
      </c>
      <c r="H55" s="7">
        <v>3726011</v>
      </c>
      <c r="I55" s="7">
        <v>3837792</v>
      </c>
      <c r="J55" s="7">
        <v>3952925</v>
      </c>
      <c r="K55" s="7">
        <v>4071513</v>
      </c>
      <c r="L55" s="7">
        <v>4193659</v>
      </c>
      <c r="M55" s="7">
        <v>4319468</v>
      </c>
      <c r="N55" s="7">
        <v>4449052</v>
      </c>
      <c r="O55" s="7">
        <v>4582524</v>
      </c>
      <c r="P55" s="7">
        <v>4720000</v>
      </c>
      <c r="Q55" s="7">
        <v>4861600</v>
      </c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</row>
    <row r="56" spans="1:232" ht="21" customHeight="1">
      <c r="A56" s="19"/>
      <c r="B56" s="20"/>
      <c r="C56" s="112" t="s">
        <v>56</v>
      </c>
      <c r="D56" s="118"/>
      <c r="E56" s="7">
        <v>766559</v>
      </c>
      <c r="F56" s="101">
        <v>392003.99</v>
      </c>
      <c r="G56" s="7">
        <v>327664</v>
      </c>
      <c r="H56" s="7">
        <v>23976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</row>
    <row r="57" spans="1:232" ht="21" customHeight="1" thickBot="1">
      <c r="A57" s="27"/>
      <c r="B57" s="61"/>
      <c r="C57" s="62" t="s">
        <v>57</v>
      </c>
      <c r="D57" s="63"/>
      <c r="E57" s="8">
        <v>27124053</v>
      </c>
      <c r="F57" s="103">
        <v>3089001.06</v>
      </c>
      <c r="G57" s="8">
        <v>12394295</v>
      </c>
      <c r="H57" s="8">
        <v>4069500</v>
      </c>
      <c r="I57" s="8">
        <v>2479837</v>
      </c>
      <c r="J57" s="8">
        <v>1000000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</row>
    <row r="58" spans="1:232" ht="24" customHeight="1" thickBot="1">
      <c r="A58" s="64" t="s">
        <v>5</v>
      </c>
      <c r="B58" s="116" t="s">
        <v>58</v>
      </c>
      <c r="C58" s="116"/>
      <c r="D58" s="116"/>
      <c r="E58" s="92" t="s">
        <v>75</v>
      </c>
      <c r="F58" s="109"/>
      <c r="G58" s="92" t="s">
        <v>75</v>
      </c>
      <c r="H58" s="92" t="s">
        <v>74</v>
      </c>
      <c r="I58" s="92" t="s">
        <v>75</v>
      </c>
      <c r="J58" s="92" t="s">
        <v>75</v>
      </c>
      <c r="K58" s="75" t="s">
        <v>74</v>
      </c>
      <c r="L58" s="75" t="s">
        <v>74</v>
      </c>
      <c r="M58" s="75" t="s">
        <v>74</v>
      </c>
      <c r="N58" s="75" t="s">
        <v>74</v>
      </c>
      <c r="O58" s="75" t="s">
        <v>74</v>
      </c>
      <c r="P58" s="75" t="s">
        <v>74</v>
      </c>
      <c r="Q58" s="75" t="s">
        <v>74</v>
      </c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</row>
    <row r="59" spans="1:232" ht="21" customHeight="1">
      <c r="A59" s="65">
        <v>17</v>
      </c>
      <c r="B59" s="66" t="s">
        <v>70</v>
      </c>
      <c r="C59" s="67"/>
      <c r="D59" s="68"/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</row>
    <row r="60" spans="1:232" ht="21" customHeight="1" thickBot="1">
      <c r="A60" s="69"/>
      <c r="B60" s="70"/>
      <c r="C60" s="114" t="s">
        <v>71</v>
      </c>
      <c r="D60" s="115"/>
      <c r="E60" s="87">
        <v>0</v>
      </c>
      <c r="F60" s="87">
        <v>0</v>
      </c>
      <c r="G60" s="87">
        <v>0</v>
      </c>
      <c r="H60" s="87">
        <v>0</v>
      </c>
      <c r="I60" s="87">
        <v>0</v>
      </c>
      <c r="J60" s="87">
        <v>0</v>
      </c>
      <c r="K60" s="87">
        <v>0</v>
      </c>
      <c r="L60" s="87">
        <v>0</v>
      </c>
      <c r="M60" s="87">
        <v>0</v>
      </c>
      <c r="N60" s="87">
        <v>0</v>
      </c>
      <c r="O60" s="87">
        <v>0</v>
      </c>
      <c r="P60" s="87">
        <v>0</v>
      </c>
      <c r="Q60" s="87">
        <v>0</v>
      </c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</row>
    <row r="61" spans="1:232">
      <c r="A61" s="71"/>
      <c r="B61" s="72"/>
      <c r="C61" s="72"/>
      <c r="D61" s="73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</row>
    <row r="62" spans="1:232">
      <c r="A62" s="71"/>
      <c r="B62" s="72"/>
      <c r="C62" s="72"/>
      <c r="D62" s="7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</row>
    <row r="63" spans="1:232">
      <c r="A63" s="11"/>
      <c r="B63" s="12"/>
      <c r="C63" s="12"/>
      <c r="D63" s="13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</row>
    <row r="64" spans="1:232">
      <c r="A64" s="11"/>
      <c r="B64" s="12"/>
      <c r="C64" s="12"/>
      <c r="D64" s="13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</row>
  </sheetData>
  <mergeCells count="43">
    <mergeCell ref="N4:N5"/>
    <mergeCell ref="O4:O5"/>
    <mergeCell ref="P4:P5"/>
    <mergeCell ref="Q4:Q5"/>
    <mergeCell ref="A4:A5"/>
    <mergeCell ref="B4:D5"/>
    <mergeCell ref="I4:I5"/>
    <mergeCell ref="J4:J5"/>
    <mergeCell ref="K4:K5"/>
    <mergeCell ref="L4:L5"/>
    <mergeCell ref="M4:M5"/>
    <mergeCell ref="A2:D2"/>
    <mergeCell ref="E4:F4"/>
    <mergeCell ref="G4:G5"/>
    <mergeCell ref="H4:H5"/>
    <mergeCell ref="E1:G1"/>
    <mergeCell ref="B51:D51"/>
    <mergeCell ref="B53:D53"/>
    <mergeCell ref="B47:D47"/>
    <mergeCell ref="B49:D49"/>
    <mergeCell ref="B50:D50"/>
    <mergeCell ref="B43:D43"/>
    <mergeCell ref="B42:D42"/>
    <mergeCell ref="C30:D30"/>
    <mergeCell ref="C37:D37"/>
    <mergeCell ref="C41:D41"/>
    <mergeCell ref="C38:D38"/>
    <mergeCell ref="M1:O1"/>
    <mergeCell ref="M2:O2"/>
    <mergeCell ref="C55:D55"/>
    <mergeCell ref="C60:D60"/>
    <mergeCell ref="B58:D58"/>
    <mergeCell ref="B52:D52"/>
    <mergeCell ref="C56:D56"/>
    <mergeCell ref="C54:D54"/>
    <mergeCell ref="B46:D46"/>
    <mergeCell ref="C7:D7"/>
    <mergeCell ref="C10:D10"/>
    <mergeCell ref="B48:D48"/>
    <mergeCell ref="C8:D8"/>
    <mergeCell ref="C11:D11"/>
    <mergeCell ref="B44:D44"/>
    <mergeCell ref="B45:D45"/>
  </mergeCells>
  <pageMargins left="0" right="0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Tab. Nr 1</vt:lpstr>
      <vt:lpstr>'Tab. Nr 1'!Obszar_wydruku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Mkus</dc:creator>
  <cp:lastModifiedBy>Arkadiusz Tomaszczyk</cp:lastModifiedBy>
  <cp:lastPrinted>2012-08-17T08:33:04Z</cp:lastPrinted>
  <dcterms:created xsi:type="dcterms:W3CDTF">2010-10-07T05:45:12Z</dcterms:created>
  <dcterms:modified xsi:type="dcterms:W3CDTF">2012-08-28T10:18:15Z</dcterms:modified>
</cp:coreProperties>
</file>