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3815" windowHeight="661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Arkusz1!$A$1:$N$59</definedName>
  </definedNames>
  <calcPr calcId="125725"/>
</workbook>
</file>

<file path=xl/calcChain.xml><?xml version="1.0" encoding="utf-8"?>
<calcChain xmlns="http://schemas.openxmlformats.org/spreadsheetml/2006/main">
  <c r="F43" i="1"/>
  <c r="E5" l="1"/>
  <c r="N13"/>
  <c r="M13"/>
  <c r="L27"/>
  <c r="K27"/>
  <c r="J13"/>
  <c r="I13"/>
  <c r="E39"/>
  <c r="F39" s="1"/>
  <c r="G39" s="1"/>
  <c r="H39" s="1"/>
  <c r="I39" s="1"/>
  <c r="J39" s="1"/>
  <c r="K39" s="1"/>
  <c r="L39" s="1"/>
  <c r="M39" s="1"/>
  <c r="N39" s="1"/>
  <c r="N35"/>
  <c r="M35"/>
  <c r="L35"/>
  <c r="K35"/>
  <c r="J35"/>
  <c r="I35"/>
  <c r="H35"/>
  <c r="G35"/>
  <c r="F35"/>
  <c r="N28"/>
  <c r="M28"/>
  <c r="L28"/>
  <c r="K28"/>
  <c r="J28"/>
  <c r="I28"/>
  <c r="H28"/>
  <c r="K13"/>
  <c r="N5"/>
  <c r="M5"/>
  <c r="L5"/>
  <c r="K5"/>
  <c r="J5"/>
  <c r="I5"/>
  <c r="H5"/>
  <c r="G5"/>
  <c r="F5"/>
  <c r="E35"/>
  <c r="E28"/>
  <c r="E27"/>
  <c r="E13"/>
  <c r="J27" l="1"/>
  <c r="E43"/>
  <c r="I26"/>
  <c r="N27"/>
  <c r="L13"/>
  <c r="L26" s="1"/>
  <c r="I27"/>
  <c r="M27"/>
  <c r="J26"/>
  <c r="N26"/>
  <c r="M26"/>
  <c r="K26"/>
  <c r="F42"/>
  <c r="E26"/>
  <c r="E42"/>
  <c r="H27" l="1"/>
  <c r="G27"/>
  <c r="G13" l="1"/>
  <c r="G26" s="1"/>
  <c r="H13"/>
  <c r="H26" s="1"/>
  <c r="F27"/>
  <c r="F13" l="1"/>
  <c r="F26" s="1"/>
</calcChain>
</file>

<file path=xl/sharedStrings.xml><?xml version="1.0" encoding="utf-8"?>
<sst xmlns="http://schemas.openxmlformats.org/spreadsheetml/2006/main" count="110" uniqueCount="78">
  <si>
    <t>Przychody budżetu</t>
  </si>
  <si>
    <t>10.</t>
  </si>
  <si>
    <t>11.</t>
  </si>
  <si>
    <t>12.</t>
  </si>
  <si>
    <t>13.</t>
  </si>
  <si>
    <t>16.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</si>
  <si>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</si>
  <si>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</si>
  <si>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</si>
  <si>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</si>
  <si>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</si>
  <si>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</si>
  <si>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</si>
  <si>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</si>
  <si>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</si>
  <si>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>Wyszczególnienie</t>
  </si>
  <si>
    <t>Lp.</t>
  </si>
  <si>
    <r>
      <t xml:space="preserve">_________________________________________
        </t>
    </r>
    <r>
      <rPr>
        <i/>
        <sz val="8"/>
        <rFont val="Arial CE"/>
        <family val="2"/>
        <charset val="238"/>
      </rPr>
      <t>(pieczęć  j.s.t.)</t>
    </r>
  </si>
  <si>
    <t>Dochody bieżące</t>
  </si>
  <si>
    <t xml:space="preserve">Dochody majątkowe </t>
  </si>
  <si>
    <t>Wydatki ogółem</t>
  </si>
  <si>
    <t>Wydatki bieżące</t>
  </si>
  <si>
    <t>wydatki bieżące bez wydatków na obsługę długu</t>
  </si>
  <si>
    <t>Wydatki majątkowe</t>
  </si>
  <si>
    <t>Wynik budżetu</t>
  </si>
  <si>
    <t>Dochody bieżące - 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</si>
  <si>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</si>
  <si>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</si>
  <si>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</si>
  <si>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</si>
  <si>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Inne przychody niezwiązane z zaciągnięciem długu</t>
  </si>
  <si>
    <t xml:space="preserve">Rozchody budżetu </t>
  </si>
  <si>
    <t>Spłaty rat kapitałowych oraz wykup papierów wartościowych</t>
  </si>
  <si>
    <t>w tym: kwota wyłączeń z art. 243 ust. 3 pkt 1ufp oraz art. 169 ust. 3 sufp przypadająca na dany rok</t>
  </si>
  <si>
    <t>Inne rozchody (bez spłaty długu, np. udzielane pożyczki)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</si>
  <si>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</si>
  <si>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</si>
  <si>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</si>
  <si>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</si>
  <si>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</si>
  <si>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</si>
  <si>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</si>
  <si>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</si>
  <si>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</si>
  <si>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 xml:space="preserve">Kwota zobowiązań przypadających do spłaty w danym roku budżetowym, 
podlegająca doliczeniu zgodnie z art. 244 ufp (zobowiązania związku współtworzonego przez JST) </t>
  </si>
  <si>
    <t>Maksymalny dopuszczalny wskaźnik spłaty z art. 243 ufp</t>
  </si>
  <si>
    <t>Relacja planowanej łącznej kwoty spłaty zobowiązań do dochodów  (bez wyłączeń)</t>
  </si>
  <si>
    <t>13a.</t>
  </si>
  <si>
    <t>Spełnienie wskaźnika spłaty z art. 243 ufp po uwzględnieniu art. 244 ufp (bez wyłączeń)</t>
  </si>
  <si>
    <t>14.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</si>
  <si>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</si>
  <si>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</si>
  <si>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</si>
  <si>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15.</t>
  </si>
  <si>
    <t>Informacja z art. 226 ust. 2, tj. wydatki:</t>
  </si>
  <si>
    <t>na wynagrodzenia i składki od nich naliczane</t>
  </si>
  <si>
    <t>związane z funkcjonowaniem organów JST</t>
  </si>
  <si>
    <t>bieżące objęte limitem art. 226 ust. 4 ufp</t>
  </si>
  <si>
    <t>majątkowe objęte limitem art. 226 ust. 4 ufp</t>
  </si>
  <si>
    <t>Przeznaczenie nadwyżki wykonanej w poszczególnych latach objętych prognozą:</t>
  </si>
  <si>
    <t>Dochody ogółem</t>
  </si>
  <si>
    <t xml:space="preserve">w tym: </t>
  </si>
  <si>
    <t>środki z UE*</t>
  </si>
  <si>
    <t>ze sprzedaży majątku</t>
  </si>
  <si>
    <t xml:space="preserve">  w tym: </t>
  </si>
  <si>
    <t xml:space="preserve">z tytułu poręczeń i gwarancji </t>
  </si>
  <si>
    <t>w tym: gwarancje i poręczenia podlegające wyłączeniu z limitów spłaty zobowiązań z art. 243 ufp/169 sufp</t>
  </si>
  <si>
    <t>na projekty realizowane przy udziale środków, o których mowa w art. 5 ust. 1 pkt 2</t>
  </si>
  <si>
    <t>wydatki na obsługę długu</t>
  </si>
  <si>
    <t>w tym:</t>
  </si>
  <si>
    <t xml:space="preserve">odsetki i dyskonto </t>
  </si>
  <si>
    <t>Wartość przejętych zobowiązań</t>
  </si>
  <si>
    <t>w tym od spzoz</t>
  </si>
  <si>
    <t>Zgodny z art..243</t>
  </si>
  <si>
    <t>Spłata kredytu</t>
  </si>
  <si>
    <t>brak</t>
  </si>
  <si>
    <t>Wieloletnia prognoza finansowa
 Gminy Kołbaskowo
na lata 2013 - 2022</t>
  </si>
  <si>
    <t>Załącznik Nr 1
do uchwały Nr ……………….
Rad Gminy Kołbaskowo
z dnia ……………….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</si>
</sst>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2"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12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" fillId="0" borderId="0" applyProtection="0"/>
    <xf numFmtId="0" fontId="6" fillId="0" borderId="0"/>
    <xf numFmtId="9" fontId="6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9" fillId="0" borderId="0" xfId="0" applyFont="1"/>
    <xf numFmtId="0" fontId="9" fillId="0" borderId="0" xfId="0" applyFont="1" applyBorder="1"/>
    <xf numFmtId="164" fontId="7" fillId="0" borderId="1" xfId="2" applyNumberFormat="1" applyFont="1" applyBorder="1" applyAlignment="1">
      <alignment vertical="center"/>
    </xf>
    <xf numFmtId="164" fontId="7" fillId="0" borderId="10" xfId="2" applyNumberFormat="1" applyFont="1" applyBorder="1" applyAlignment="1">
      <alignment vertical="center"/>
    </xf>
    <xf numFmtId="10" fontId="8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7" fillId="0" borderId="0" xfId="2" quotePrefix="1" applyFont="1" applyBorder="1" applyAlignment="1">
      <alignment horizontal="right" vertical="center"/>
    </xf>
    <xf numFmtId="0" fontId="7" fillId="0" borderId="0" xfId="2" applyFont="1" applyBorder="1" applyAlignment="1">
      <alignment vertical="center" wrapText="1"/>
    </xf>
    <xf numFmtId="0" fontId="7" fillId="0" borderId="0" xfId="2" quotePrefix="1" applyFont="1" applyBorder="1" applyAlignment="1">
      <alignment horizontal="left" vertical="center" wrapText="1"/>
    </xf>
    <xf numFmtId="164" fontId="7" fillId="0" borderId="0" xfId="2" applyNumberFormat="1" applyFont="1" applyBorder="1" applyAlignment="1">
      <alignment vertical="center"/>
    </xf>
    <xf numFmtId="1" fontId="8" fillId="2" borderId="17" xfId="2" applyNumberFormat="1" applyFont="1" applyFill="1" applyBorder="1" applyAlignment="1">
      <alignment horizontal="center" vertical="center"/>
    </xf>
    <xf numFmtId="164" fontId="11" fillId="0" borderId="16" xfId="2" applyNumberFormat="1" applyFont="1" applyBorder="1" applyAlignment="1">
      <alignment vertical="center"/>
    </xf>
    <xf numFmtId="49" fontId="13" fillId="2" borderId="20" xfId="2" applyNumberFormat="1" applyFont="1" applyFill="1" applyBorder="1" applyAlignment="1">
      <alignment horizontal="center" vertical="center"/>
    </xf>
    <xf numFmtId="49" fontId="13" fillId="2" borderId="21" xfId="2" applyNumberFormat="1" applyFont="1" applyFill="1" applyBorder="1" applyAlignment="1">
      <alignment vertical="center"/>
    </xf>
    <xf numFmtId="49" fontId="13" fillId="2" borderId="9" xfId="2" applyNumberFormat="1" applyFont="1" applyFill="1" applyBorder="1" applyAlignment="1">
      <alignment vertical="center" wrapText="1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Border="1" applyAlignment="1">
      <alignment vertical="center"/>
    </xf>
    <xf numFmtId="0" fontId="13" fillId="0" borderId="7" xfId="2" applyFont="1" applyBorder="1" applyAlignment="1">
      <alignment vertical="center" wrapText="1"/>
    </xf>
    <xf numFmtId="0" fontId="14" fillId="0" borderId="24" xfId="2" applyFont="1" applyFill="1" applyBorder="1" applyAlignment="1">
      <alignment horizontal="center" vertical="center"/>
    </xf>
    <xf numFmtId="0" fontId="14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14" fillId="0" borderId="25" xfId="2" applyFont="1" applyFill="1" applyBorder="1" applyAlignment="1">
      <alignment horizontal="center" vertical="center"/>
    </xf>
    <xf numFmtId="0" fontId="14" fillId="0" borderId="26" xfId="2" applyFont="1" applyBorder="1" applyAlignment="1">
      <alignment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27" xfId="2" applyFont="1" applyFill="1" applyBorder="1" applyAlignment="1">
      <alignment horizontal="center" vertical="center"/>
    </xf>
    <xf numFmtId="0" fontId="14" fillId="0" borderId="21" xfId="2" quotePrefix="1" applyFont="1" applyBorder="1" applyAlignment="1">
      <alignment vertical="center" wrapText="1"/>
    </xf>
    <xf numFmtId="0" fontId="13" fillId="0" borderId="24" xfId="2" applyFont="1" applyFill="1" applyBorder="1" applyAlignment="1">
      <alignment horizontal="center" vertical="center"/>
    </xf>
    <xf numFmtId="0" fontId="13" fillId="0" borderId="2" xfId="2" applyFont="1" applyBorder="1" applyAlignment="1">
      <alignment vertical="center" wrapText="1"/>
    </xf>
    <xf numFmtId="0" fontId="14" fillId="0" borderId="2" xfId="2" applyFont="1" applyBorder="1" applyAlignment="1">
      <alignment vertical="center"/>
    </xf>
    <xf numFmtId="0" fontId="14" fillId="0" borderId="8" xfId="2" applyFont="1" applyBorder="1" applyAlignment="1">
      <alignment vertical="center" wrapText="1"/>
    </xf>
    <xf numFmtId="0" fontId="12" fillId="0" borderId="2" xfId="0" applyFont="1" applyBorder="1"/>
    <xf numFmtId="0" fontId="16" fillId="0" borderId="8" xfId="2" applyFont="1" applyBorder="1" applyAlignment="1">
      <alignment horizontal="left" vertical="center" wrapText="1" indent="2"/>
    </xf>
    <xf numFmtId="0" fontId="13" fillId="0" borderId="25" xfId="2" applyFont="1" applyFill="1" applyBorder="1" applyAlignment="1">
      <alignment horizontal="center" vertical="center"/>
    </xf>
    <xf numFmtId="0" fontId="13" fillId="0" borderId="26" xfId="2" applyFont="1" applyBorder="1" applyAlignment="1">
      <alignment vertical="center" wrapText="1"/>
    </xf>
    <xf numFmtId="0" fontId="14" fillId="0" borderId="6" xfId="2" applyFont="1" applyBorder="1" applyAlignment="1">
      <alignment vertical="center" wrapText="1"/>
    </xf>
    <xf numFmtId="0" fontId="14" fillId="4" borderId="8" xfId="2" applyFont="1" applyFill="1" applyBorder="1" applyAlignment="1">
      <alignment horizontal="left" vertical="center" wrapText="1" indent="2"/>
    </xf>
    <xf numFmtId="0" fontId="16" fillId="0" borderId="8" xfId="2" applyFont="1" applyBorder="1" applyAlignment="1">
      <alignment horizontal="left" vertical="center" wrapText="1" indent="3"/>
    </xf>
    <xf numFmtId="0" fontId="16" fillId="0" borderId="8" xfId="2" applyFont="1" applyBorder="1" applyAlignment="1">
      <alignment vertical="center" wrapText="1"/>
    </xf>
    <xf numFmtId="0" fontId="13" fillId="0" borderId="20" xfId="2" applyFont="1" applyFill="1" applyBorder="1" applyAlignment="1">
      <alignment horizontal="center" vertical="center"/>
    </xf>
    <xf numFmtId="0" fontId="13" fillId="0" borderId="28" xfId="2" applyFont="1" applyBorder="1" applyAlignment="1">
      <alignment vertical="center"/>
    </xf>
    <xf numFmtId="0" fontId="13" fillId="0" borderId="15" xfId="2" applyFont="1" applyBorder="1" applyAlignment="1">
      <alignment vertical="center" wrapText="1"/>
    </xf>
    <xf numFmtId="0" fontId="13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 wrapText="1"/>
    </xf>
    <xf numFmtId="0" fontId="13" fillId="0" borderId="19" xfId="2" applyFont="1" applyFill="1" applyBorder="1" applyAlignment="1">
      <alignment horizontal="left" vertical="center" wrapText="1"/>
    </xf>
    <xf numFmtId="0" fontId="12" fillId="0" borderId="2" xfId="0" applyFont="1" applyBorder="1" applyAlignment="1"/>
    <xf numFmtId="0" fontId="14" fillId="4" borderId="8" xfId="2" quotePrefix="1" applyFont="1" applyFill="1" applyBorder="1" applyAlignment="1">
      <alignment horizontal="left" vertical="center" wrapText="1"/>
    </xf>
    <xf numFmtId="0" fontId="13" fillId="0" borderId="8" xfId="2" applyFont="1" applyBorder="1" applyAlignment="1">
      <alignment vertical="center" wrapText="1"/>
    </xf>
    <xf numFmtId="0" fontId="14" fillId="4" borderId="8" xfId="2" applyFont="1" applyFill="1" applyBorder="1" applyAlignment="1">
      <alignment vertical="center" wrapText="1"/>
    </xf>
    <xf numFmtId="0" fontId="12" fillId="0" borderId="21" xfId="0" applyFont="1" applyBorder="1" applyAlignment="1"/>
    <xf numFmtId="0" fontId="14" fillId="0" borderId="21" xfId="2" applyFont="1" applyBorder="1" applyAlignment="1">
      <alignment vertical="center"/>
    </xf>
    <xf numFmtId="0" fontId="14" fillId="4" borderId="9" xfId="2" applyFont="1" applyFill="1" applyBorder="1" applyAlignment="1">
      <alignment vertical="center" wrapText="1"/>
    </xf>
    <xf numFmtId="0" fontId="13" fillId="0" borderId="31" xfId="2" applyFont="1" applyFill="1" applyBorder="1" applyAlignment="1">
      <alignment horizontal="center" vertical="center"/>
    </xf>
    <xf numFmtId="0" fontId="13" fillId="0" borderId="32" xfId="2" applyFont="1" applyBorder="1" applyAlignment="1">
      <alignment vertical="center"/>
    </xf>
    <xf numFmtId="0" fontId="13" fillId="0" borderId="11" xfId="2" applyFont="1" applyBorder="1" applyAlignment="1">
      <alignment vertical="center" wrapText="1"/>
    </xf>
    <xf numFmtId="0" fontId="12" fillId="0" borderId="21" xfId="0" applyFont="1" applyBorder="1"/>
    <xf numFmtId="0" fontId="13" fillId="0" borderId="9" xfId="2" applyFont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/>
    </xf>
    <xf numFmtId="0" fontId="14" fillId="0" borderId="21" xfId="2" applyFont="1" applyBorder="1" applyAlignment="1">
      <alignment vertical="center" wrapText="1"/>
    </xf>
    <xf numFmtId="0" fontId="14" fillId="0" borderId="21" xfId="2" applyFont="1" applyBorder="1" applyAlignment="1">
      <alignment horizontal="left" vertical="center"/>
    </xf>
    <xf numFmtId="0" fontId="12" fillId="0" borderId="12" xfId="0" applyFont="1" applyBorder="1" applyAlignment="1">
      <alignment wrapText="1"/>
    </xf>
    <xf numFmtId="0" fontId="13" fillId="0" borderId="3" xfId="0" applyFont="1" applyFill="1" applyBorder="1" applyAlignment="1">
      <alignment horizontal="center" vertical="top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8" fillId="0" borderId="7" xfId="0" applyFont="1" applyBorder="1" applyAlignment="1">
      <alignment wrapText="1"/>
    </xf>
    <xf numFmtId="0" fontId="15" fillId="0" borderId="27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vertical="center"/>
    </xf>
    <xf numFmtId="0" fontId="15" fillId="0" borderId="0" xfId="2" quotePrefix="1" applyFont="1" applyBorder="1" applyAlignment="1">
      <alignment horizontal="right" vertical="center"/>
    </xf>
    <xf numFmtId="0" fontId="15" fillId="0" borderId="0" xfId="2" applyFont="1" applyBorder="1" applyAlignment="1">
      <alignment vertical="center" wrapText="1"/>
    </xf>
    <xf numFmtId="0" fontId="15" fillId="0" borderId="0" xfId="2" quotePrefix="1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164" fontId="8" fillId="0" borderId="14" xfId="2" applyNumberFormat="1" applyFont="1" applyFill="1" applyBorder="1" applyAlignment="1">
      <alignment vertical="center" wrapText="1"/>
    </xf>
    <xf numFmtId="164" fontId="8" fillId="0" borderId="13" xfId="2" applyNumberFormat="1" applyFont="1" applyBorder="1" applyAlignment="1">
      <alignment vertical="center"/>
    </xf>
    <xf numFmtId="164" fontId="7" fillId="0" borderId="17" xfId="2" applyNumberFormat="1" applyFont="1" applyBorder="1" applyAlignment="1">
      <alignment vertical="center"/>
    </xf>
    <xf numFmtId="164" fontId="8" fillId="0" borderId="1" xfId="2" applyNumberFormat="1" applyFont="1" applyBorder="1" applyAlignment="1">
      <alignment vertical="center"/>
    </xf>
    <xf numFmtId="164" fontId="19" fillId="5" borderId="16" xfId="2" applyNumberFormat="1" applyFont="1" applyFill="1" applyBorder="1" applyAlignment="1">
      <alignment vertical="center"/>
    </xf>
    <xf numFmtId="164" fontId="8" fillId="0" borderId="16" xfId="2" applyNumberFormat="1" applyFont="1" applyBorder="1" applyAlignment="1">
      <alignment vertical="center"/>
    </xf>
    <xf numFmtId="164" fontId="8" fillId="0" borderId="18" xfId="2" applyNumberFormat="1" applyFont="1" applyFill="1" applyBorder="1" applyAlignment="1">
      <alignment vertical="center"/>
    </xf>
    <xf numFmtId="164" fontId="8" fillId="3" borderId="1" xfId="2" applyNumberFormat="1" applyFont="1" applyFill="1" applyBorder="1" applyAlignment="1">
      <alignment vertical="center"/>
    </xf>
    <xf numFmtId="164" fontId="8" fillId="3" borderId="10" xfId="2" applyNumberFormat="1" applyFont="1" applyFill="1" applyBorder="1" applyAlignment="1">
      <alignment vertical="center"/>
    </xf>
    <xf numFmtId="164" fontId="8" fillId="0" borderId="14" xfId="2" applyNumberFormat="1" applyFont="1" applyBorder="1" applyAlignment="1">
      <alignment vertical="center"/>
    </xf>
    <xf numFmtId="164" fontId="8" fillId="0" borderId="10" xfId="2" applyNumberFormat="1" applyFont="1" applyBorder="1" applyAlignment="1">
      <alignment vertical="center"/>
    </xf>
    <xf numFmtId="164" fontId="8" fillId="3" borderId="14" xfId="2" applyNumberFormat="1" applyFont="1" applyFill="1" applyBorder="1" applyAlignment="1">
      <alignment vertical="center"/>
    </xf>
    <xf numFmtId="164" fontId="11" fillId="0" borderId="10" xfId="2" applyNumberFormat="1" applyFont="1" applyFill="1" applyBorder="1" applyAlignment="1">
      <alignment vertical="center"/>
    </xf>
    <xf numFmtId="164" fontId="20" fillId="3" borderId="14" xfId="2" applyNumberFormat="1" applyFont="1" applyFill="1" applyBorder="1" applyAlignment="1">
      <alignment vertical="center"/>
    </xf>
    <xf numFmtId="9" fontId="8" fillId="6" borderId="1" xfId="2" applyNumberFormat="1" applyFont="1" applyFill="1" applyBorder="1" applyAlignment="1">
      <alignment vertical="center"/>
    </xf>
    <xf numFmtId="10" fontId="8" fillId="6" borderId="1" xfId="2" applyNumberFormat="1" applyFont="1" applyFill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164" fontId="8" fillId="0" borderId="14" xfId="2" applyNumberFormat="1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>
      <alignment vertical="center"/>
    </xf>
    <xf numFmtId="10" fontId="7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8" xfId="2" applyFont="1" applyFill="1" applyBorder="1" applyAlignment="1">
      <alignment horizontal="left" vertical="center" wrapText="1"/>
    </xf>
    <xf numFmtId="0" fontId="14" fillId="4" borderId="2" xfId="2" applyFont="1" applyFill="1" applyBorder="1" applyAlignment="1">
      <alignment horizontal="left" vertical="center" wrapText="1" indent="2"/>
    </xf>
    <xf numFmtId="0" fontId="14" fillId="4" borderId="8" xfId="2" applyFont="1" applyFill="1" applyBorder="1" applyAlignment="1">
      <alignment horizontal="left" vertical="center" wrapText="1" indent="2"/>
    </xf>
    <xf numFmtId="0" fontId="15" fillId="0" borderId="21" xfId="7" applyFont="1" applyFill="1" applyBorder="1" applyAlignment="1">
      <alignment horizontal="left" vertical="center" wrapText="1"/>
    </xf>
    <xf numFmtId="0" fontId="15" fillId="0" borderId="9" xfId="7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top" wrapText="1"/>
    </xf>
    <xf numFmtId="0" fontId="14" fillId="4" borderId="1" xfId="2" applyFont="1" applyFill="1" applyBorder="1" applyAlignment="1">
      <alignment horizontal="left" vertical="center" wrapText="1"/>
    </xf>
    <xf numFmtId="0" fontId="12" fillId="0" borderId="8" xfId="0" applyFont="1" applyBorder="1"/>
    <xf numFmtId="0" fontId="1" fillId="0" borderId="0" xfId="0" applyFont="1" applyAlignment="1">
      <alignment horizontal="left" wrapText="1"/>
    </xf>
    <xf numFmtId="0" fontId="13" fillId="0" borderId="4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15" fillId="0" borderId="8" xfId="2" applyFont="1" applyBorder="1" applyAlignment="1">
      <alignment horizontal="left" vertical="center" wrapText="1"/>
    </xf>
    <xf numFmtId="0" fontId="14" fillId="0" borderId="5" xfId="2" applyFont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</cellXfs>
  <cellStyles count="9">
    <cellStyle name="Normalny" xfId="0" builtinId="0"/>
    <cellStyle name="Normalny 2" xfId="3"/>
    <cellStyle name="Normalny 3" xfId="4"/>
    <cellStyle name="Normalny 4" xfId="5"/>
    <cellStyle name="Normalny 5" xfId="6"/>
    <cellStyle name="Normalny 6" xfId="7"/>
    <cellStyle name="Normalny 6 2" xfId="2"/>
    <cellStyle name="Normalny_Prognoza i kredyty-tabele 2003" xfId="1"/>
    <cellStyle name="Procentowy 2" xfId="8"/>
  </cellStyles>
  <dxfs count="0"/>
  <tableStyles count="0" defaultTableStyle="TableStyleMedium9" defaultPivotStyle="PivotStyleLight16"/>
  <colors>
    <mruColors>
      <color rgb="FFFF5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U63"/>
  <sheetViews>
    <sheetView tabSelected="1" topLeftCell="C1" zoomScaleNormal="100" workbookViewId="0">
      <pane xSplit="3" ySplit="6" topLeftCell="F43" activePane="bottomRight" state="frozen"/>
      <selection activeCell="C1" sqref="C1"/>
      <selection pane="topRight" activeCell="F1" sqref="F1"/>
      <selection pane="bottomLeft" activeCell="C7" sqref="C7"/>
      <selection pane="bottomRight" activeCell="G44" sqref="G44"/>
    </sheetView>
  </sheetViews>
  <sheetFormatPr defaultRowHeight="14.25"/>
  <cols>
    <col min="1" max="1" width="5.5" style="1" customWidth="1"/>
    <col min="2" max="2" width="1.875" customWidth="1"/>
    <col min="3" max="3" width="2.5" customWidth="1"/>
    <col min="4" max="4" width="41.875" customWidth="1"/>
    <col min="5" max="5" width="10.75" customWidth="1"/>
    <col min="6" max="6" width="10.25" customWidth="1"/>
    <col min="7" max="7" width="10.875" customWidth="1"/>
    <col min="8" max="8" width="11.375" customWidth="1"/>
    <col min="9" max="9" width="11.625" customWidth="1"/>
    <col min="10" max="10" width="10.875" customWidth="1"/>
    <col min="11" max="11" width="11" customWidth="1"/>
    <col min="12" max="12" width="11.75" customWidth="1"/>
    <col min="13" max="13" width="11.375" customWidth="1"/>
    <col min="14" max="14" width="10.75" customWidth="1"/>
  </cols>
  <sheetData>
    <row r="1" spans="1:229" ht="38.25" customHeight="1">
      <c r="A1" s="117" t="s">
        <v>17</v>
      </c>
      <c r="B1" s="117"/>
      <c r="C1" s="117"/>
      <c r="D1" s="117"/>
    </row>
    <row r="2" spans="1:229" ht="48" customHeight="1">
      <c r="B2" s="2"/>
      <c r="E2" s="100"/>
      <c r="F2" s="100"/>
      <c r="K2" s="125" t="s">
        <v>77</v>
      </c>
      <c r="L2" s="125"/>
    </row>
    <row r="3" spans="1:229" ht="90" customHeight="1" thickBot="1">
      <c r="A3" s="121" t="s">
        <v>76</v>
      </c>
      <c r="B3" s="121"/>
      <c r="C3" s="121"/>
      <c r="D3" s="121"/>
    </row>
    <row r="4" spans="1:229" ht="21" customHeight="1" thickBot="1">
      <c r="A4" s="17" t="s">
        <v>16</v>
      </c>
      <c r="B4" s="18" t="s">
        <v>15</v>
      </c>
      <c r="C4" s="18"/>
      <c r="D4" s="19"/>
      <c r="E4" s="15">
        <v>2013</v>
      </c>
      <c r="F4" s="15">
        <v>2014</v>
      </c>
      <c r="G4" s="15">
        <v>2015</v>
      </c>
      <c r="H4" s="15">
        <v>2016</v>
      </c>
      <c r="I4" s="15">
        <v>2017</v>
      </c>
      <c r="J4" s="15">
        <v>2018</v>
      </c>
      <c r="K4" s="15">
        <v>2019</v>
      </c>
      <c r="L4" s="15">
        <v>2020</v>
      </c>
      <c r="M4" s="15">
        <v>2021</v>
      </c>
      <c r="N4" s="15">
        <v>2022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spans="1:229" ht="21" customHeight="1">
      <c r="A5" s="20" t="s">
        <v>8</v>
      </c>
      <c r="B5" s="21" t="s">
        <v>60</v>
      </c>
      <c r="C5" s="21"/>
      <c r="D5" s="22"/>
      <c r="E5" s="80">
        <f t="shared" ref="E5:N5" si="0">E6+E9</f>
        <v>45542551</v>
      </c>
      <c r="F5" s="80">
        <f t="shared" si="0"/>
        <v>46563015</v>
      </c>
      <c r="G5" s="80">
        <f t="shared" si="0"/>
        <v>41563453</v>
      </c>
      <c r="H5" s="80">
        <f t="shared" si="0"/>
        <v>41029360</v>
      </c>
      <c r="I5" s="80">
        <f t="shared" si="0"/>
        <v>41185860</v>
      </c>
      <c r="J5" s="80">
        <f t="shared" si="0"/>
        <v>42375900</v>
      </c>
      <c r="K5" s="80">
        <f t="shared" si="0"/>
        <v>43600450</v>
      </c>
      <c r="L5" s="80">
        <f t="shared" si="0"/>
        <v>44860510</v>
      </c>
      <c r="M5" s="80">
        <f t="shared" si="0"/>
        <v>46157110</v>
      </c>
      <c r="N5" s="80">
        <f t="shared" si="0"/>
        <v>47491316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spans="1:229" ht="21" customHeight="1">
      <c r="A6" s="23"/>
      <c r="B6" s="24"/>
      <c r="C6" s="122" t="s">
        <v>18</v>
      </c>
      <c r="D6" s="123"/>
      <c r="E6" s="7">
        <v>35118577</v>
      </c>
      <c r="F6" s="7">
        <v>36937015</v>
      </c>
      <c r="G6" s="7">
        <v>38755453</v>
      </c>
      <c r="H6" s="7">
        <v>39879360</v>
      </c>
      <c r="I6" s="7">
        <v>41035860</v>
      </c>
      <c r="J6" s="7">
        <v>42225900</v>
      </c>
      <c r="K6" s="7">
        <v>43450450</v>
      </c>
      <c r="L6" s="7">
        <v>44710510</v>
      </c>
      <c r="M6" s="7">
        <v>46007110</v>
      </c>
      <c r="N6" s="7">
        <v>47341316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spans="1:229" ht="21" customHeight="1">
      <c r="A7" s="23"/>
      <c r="B7" s="24"/>
      <c r="C7" s="106" t="s">
        <v>61</v>
      </c>
      <c r="D7" s="107"/>
      <c r="E7" s="7"/>
      <c r="F7" s="7"/>
      <c r="G7" s="7"/>
      <c r="H7" s="7"/>
      <c r="I7" s="7"/>
      <c r="J7" s="7"/>
      <c r="K7" s="7"/>
      <c r="L7" s="7"/>
      <c r="M7" s="7"/>
      <c r="N7" s="7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spans="1:229" ht="21" customHeight="1">
      <c r="A8" s="23"/>
      <c r="B8" s="24"/>
      <c r="C8" s="25"/>
      <c r="D8" s="27" t="s">
        <v>62</v>
      </c>
      <c r="E8" s="7">
        <v>263480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spans="1:229" ht="21" customHeight="1">
      <c r="A9" s="23"/>
      <c r="B9" s="24"/>
      <c r="C9" s="106" t="s">
        <v>19</v>
      </c>
      <c r="D9" s="107"/>
      <c r="E9" s="7">
        <v>10423974</v>
      </c>
      <c r="F9" s="7">
        <v>9626000</v>
      </c>
      <c r="G9" s="7">
        <v>2808000</v>
      </c>
      <c r="H9" s="7">
        <v>1150000</v>
      </c>
      <c r="I9" s="7">
        <v>150000</v>
      </c>
      <c r="J9" s="7">
        <v>150000</v>
      </c>
      <c r="K9" s="7">
        <v>150000</v>
      </c>
      <c r="L9" s="7">
        <v>150000</v>
      </c>
      <c r="M9" s="7">
        <v>150000</v>
      </c>
      <c r="N9" s="7">
        <v>150000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spans="1:229" ht="21" customHeight="1">
      <c r="A10" s="28"/>
      <c r="B10" s="29"/>
      <c r="C10" s="106" t="s">
        <v>61</v>
      </c>
      <c r="D10" s="107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spans="1:229" ht="21" customHeight="1">
      <c r="A11" s="28"/>
      <c r="B11" s="29"/>
      <c r="C11" s="30"/>
      <c r="D11" s="26" t="s">
        <v>63</v>
      </c>
      <c r="E11" s="81">
        <v>6679553</v>
      </c>
      <c r="F11" s="81">
        <v>4500000</v>
      </c>
      <c r="G11" s="81">
        <v>1500000</v>
      </c>
      <c r="H11" s="7">
        <v>150000</v>
      </c>
      <c r="I11" s="7">
        <v>150000</v>
      </c>
      <c r="J11" s="7">
        <v>150000</v>
      </c>
      <c r="K11" s="7">
        <v>150000</v>
      </c>
      <c r="L11" s="7">
        <v>150000</v>
      </c>
      <c r="M11" s="7">
        <v>150000</v>
      </c>
      <c r="N11" s="7">
        <v>150000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spans="1:229" ht="21" customHeight="1" thickBot="1">
      <c r="A12" s="31"/>
      <c r="B12" s="32"/>
      <c r="C12" s="32"/>
      <c r="D12" s="27" t="s">
        <v>62</v>
      </c>
      <c r="E12" s="8">
        <v>2864120</v>
      </c>
      <c r="F12" s="8">
        <v>4326000</v>
      </c>
      <c r="G12" s="8">
        <v>1308000</v>
      </c>
      <c r="H12" s="8">
        <v>1100000</v>
      </c>
      <c r="I12" s="8">
        <v>0</v>
      </c>
      <c r="J12" s="8">
        <v>0</v>
      </c>
      <c r="K12" s="8"/>
      <c r="L12" s="8">
        <v>0</v>
      </c>
      <c r="M12" s="8">
        <v>0</v>
      </c>
      <c r="N12" s="8"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spans="1:229" ht="21" customHeight="1">
      <c r="A13" s="20" t="s">
        <v>9</v>
      </c>
      <c r="B13" s="21" t="s">
        <v>20</v>
      </c>
      <c r="C13" s="21"/>
      <c r="D13" s="22"/>
      <c r="E13" s="80">
        <f>E14+E23</f>
        <v>52885664</v>
      </c>
      <c r="F13" s="80">
        <f t="shared" ref="F13:N13" si="1">F14+F23</f>
        <v>48563015</v>
      </c>
      <c r="G13" s="80">
        <f t="shared" si="1"/>
        <v>40707853</v>
      </c>
      <c r="H13" s="80">
        <f t="shared" si="1"/>
        <v>40173760</v>
      </c>
      <c r="I13" s="80">
        <f t="shared" si="1"/>
        <v>40330260</v>
      </c>
      <c r="J13" s="80">
        <f t="shared" si="1"/>
        <v>41520300</v>
      </c>
      <c r="K13" s="80">
        <f t="shared" si="1"/>
        <v>42894850</v>
      </c>
      <c r="L13" s="80">
        <f t="shared" si="1"/>
        <v>44304910</v>
      </c>
      <c r="M13" s="80">
        <f t="shared" si="1"/>
        <v>45601510</v>
      </c>
      <c r="N13" s="80">
        <f t="shared" si="1"/>
        <v>46936116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</row>
    <row r="14" spans="1:229" ht="21" customHeight="1">
      <c r="A14" s="33"/>
      <c r="B14" s="34"/>
      <c r="C14" s="35" t="s">
        <v>21</v>
      </c>
      <c r="D14" s="36"/>
      <c r="E14" s="82">
        <v>33723772</v>
      </c>
      <c r="F14" s="82">
        <v>34058636</v>
      </c>
      <c r="G14" s="82">
        <v>34705573</v>
      </c>
      <c r="H14" s="82">
        <v>35712030</v>
      </c>
      <c r="I14" s="82">
        <v>36747680</v>
      </c>
      <c r="J14" s="82">
        <v>37813360</v>
      </c>
      <c r="K14" s="82">
        <v>38909950</v>
      </c>
      <c r="L14" s="82">
        <v>40038330</v>
      </c>
      <c r="M14" s="82">
        <v>41199440</v>
      </c>
      <c r="N14" s="82">
        <v>42394220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</row>
    <row r="15" spans="1:229" ht="21" customHeight="1">
      <c r="A15" s="33"/>
      <c r="B15" s="34"/>
      <c r="C15" s="37"/>
      <c r="D15" s="36" t="s">
        <v>22</v>
      </c>
      <c r="E15" s="82">
        <v>33473772</v>
      </c>
      <c r="F15" s="82">
        <v>33735386</v>
      </c>
      <c r="G15" s="82">
        <v>34350583</v>
      </c>
      <c r="H15" s="82">
        <v>35420820</v>
      </c>
      <c r="I15" s="82">
        <v>36520250</v>
      </c>
      <c r="J15" s="82">
        <v>35893949</v>
      </c>
      <c r="K15" s="82">
        <v>36719510</v>
      </c>
      <c r="L15" s="82">
        <v>37564059</v>
      </c>
      <c r="M15" s="82">
        <v>38428032</v>
      </c>
      <c r="N15" s="82">
        <v>39311877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spans="1:229" ht="21" customHeight="1">
      <c r="A16" s="33"/>
      <c r="B16" s="34"/>
      <c r="C16" s="37"/>
      <c r="D16" s="36" t="s">
        <v>64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</row>
    <row r="17" spans="1:229" ht="21" customHeight="1">
      <c r="A17" s="33"/>
      <c r="B17" s="34"/>
      <c r="C17" s="37"/>
      <c r="D17" s="38" t="s">
        <v>65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</row>
    <row r="18" spans="1:229" ht="21" customHeight="1">
      <c r="A18" s="33"/>
      <c r="B18" s="34"/>
      <c r="C18" s="37"/>
      <c r="D18" s="43" t="s">
        <v>66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/>
      <c r="N18" s="82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</row>
    <row r="19" spans="1:229" ht="21" customHeight="1">
      <c r="A19" s="33"/>
      <c r="B19" s="34"/>
      <c r="C19" s="37"/>
      <c r="D19" s="38" t="s">
        <v>67</v>
      </c>
      <c r="E19" s="82">
        <v>242118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</row>
    <row r="20" spans="1:229" ht="21" customHeight="1">
      <c r="A20" s="33"/>
      <c r="B20" s="34"/>
      <c r="C20" s="24"/>
      <c r="D20" s="36" t="s">
        <v>68</v>
      </c>
      <c r="E20" s="97">
        <v>250000</v>
      </c>
      <c r="F20" s="7">
        <v>323250</v>
      </c>
      <c r="G20" s="7">
        <v>354990</v>
      </c>
      <c r="H20" s="7">
        <v>291210</v>
      </c>
      <c r="I20" s="7">
        <v>227430</v>
      </c>
      <c r="J20" s="7">
        <v>163650</v>
      </c>
      <c r="K20" s="7">
        <v>98370</v>
      </c>
      <c r="L20" s="7">
        <v>70590</v>
      </c>
      <c r="M20" s="7">
        <v>42810</v>
      </c>
      <c r="N20" s="7">
        <v>131100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</row>
    <row r="21" spans="1:229" ht="21" customHeight="1">
      <c r="A21" s="39"/>
      <c r="B21" s="40"/>
      <c r="C21" s="29"/>
      <c r="D21" s="41" t="s">
        <v>69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</row>
    <row r="22" spans="1:229" ht="21" customHeight="1">
      <c r="A22" s="39"/>
      <c r="B22" s="40"/>
      <c r="C22" s="29"/>
      <c r="D22" s="42" t="s">
        <v>70</v>
      </c>
      <c r="E22" s="97">
        <v>250000</v>
      </c>
      <c r="F22" s="7">
        <v>323250</v>
      </c>
      <c r="G22" s="7">
        <v>354990</v>
      </c>
      <c r="H22" s="7">
        <v>291210</v>
      </c>
      <c r="I22" s="7">
        <v>227430</v>
      </c>
      <c r="J22" s="7">
        <v>163650</v>
      </c>
      <c r="K22" s="7">
        <v>98370</v>
      </c>
      <c r="L22" s="7">
        <v>70590</v>
      </c>
      <c r="M22" s="7">
        <v>42810</v>
      </c>
      <c r="N22" s="7">
        <v>131100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</row>
    <row r="23" spans="1:229" ht="21" customHeight="1">
      <c r="A23" s="33"/>
      <c r="B23" s="34"/>
      <c r="C23" s="35" t="s">
        <v>23</v>
      </c>
      <c r="D23" s="44"/>
      <c r="E23" s="7">
        <v>19161892</v>
      </c>
      <c r="F23" s="7">
        <v>14504379</v>
      </c>
      <c r="G23" s="7">
        <v>6002280</v>
      </c>
      <c r="H23" s="7">
        <v>4461730</v>
      </c>
      <c r="I23" s="7">
        <v>3582580</v>
      </c>
      <c r="J23" s="7">
        <v>3706940</v>
      </c>
      <c r="K23" s="7">
        <v>3984900</v>
      </c>
      <c r="L23" s="7">
        <v>4266580</v>
      </c>
      <c r="M23" s="7">
        <v>4402070</v>
      </c>
      <c r="N23" s="7">
        <v>4541896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</row>
    <row r="24" spans="1:229" ht="21" customHeight="1">
      <c r="A24" s="33"/>
      <c r="B24" s="34"/>
      <c r="C24" s="35" t="s">
        <v>61</v>
      </c>
      <c r="D24" s="44"/>
      <c r="E24" s="7"/>
      <c r="F24" s="7"/>
      <c r="G24" s="7"/>
      <c r="H24" s="7"/>
      <c r="I24" s="7"/>
      <c r="J24" s="7"/>
      <c r="K24" s="7"/>
      <c r="L24" s="7"/>
      <c r="M24" s="7"/>
      <c r="N24" s="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</row>
    <row r="25" spans="1:229" ht="24.75" customHeight="1" thickBot="1">
      <c r="A25" s="33"/>
      <c r="B25" s="34"/>
      <c r="C25" s="35"/>
      <c r="D25" s="44" t="s">
        <v>67</v>
      </c>
      <c r="E25" s="7">
        <v>282114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</row>
    <row r="26" spans="1:229" ht="21" customHeight="1" thickBot="1">
      <c r="A26" s="45" t="s">
        <v>10</v>
      </c>
      <c r="B26" s="46" t="s">
        <v>24</v>
      </c>
      <c r="C26" s="46"/>
      <c r="D26" s="47"/>
      <c r="E26" s="83">
        <f>E5-E13</f>
        <v>-7343113</v>
      </c>
      <c r="F26" s="84">
        <f t="shared" ref="F26:N26" si="2">F5-F13</f>
        <v>-2000000</v>
      </c>
      <c r="G26" s="84">
        <f t="shared" si="2"/>
        <v>855600</v>
      </c>
      <c r="H26" s="84">
        <f t="shared" si="2"/>
        <v>855600</v>
      </c>
      <c r="I26" s="84">
        <f t="shared" si="2"/>
        <v>855600</v>
      </c>
      <c r="J26" s="84">
        <f t="shared" si="2"/>
        <v>855600</v>
      </c>
      <c r="K26" s="84">
        <f t="shared" si="2"/>
        <v>705600</v>
      </c>
      <c r="L26" s="84">
        <f t="shared" si="2"/>
        <v>555600</v>
      </c>
      <c r="M26" s="84">
        <f t="shared" si="2"/>
        <v>555600</v>
      </c>
      <c r="N26" s="84">
        <f t="shared" si="2"/>
        <v>555200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</row>
    <row r="27" spans="1:229" ht="21" customHeight="1" thickBot="1">
      <c r="A27" s="48" t="s">
        <v>11</v>
      </c>
      <c r="B27" s="49" t="s">
        <v>25</v>
      </c>
      <c r="C27" s="50"/>
      <c r="D27" s="51"/>
      <c r="E27" s="85">
        <f>E6-E14</f>
        <v>1394805</v>
      </c>
      <c r="F27" s="85">
        <f t="shared" ref="F27:N27" si="3">F6-F14</f>
        <v>2878379</v>
      </c>
      <c r="G27" s="85">
        <f t="shared" si="3"/>
        <v>4049880</v>
      </c>
      <c r="H27" s="85">
        <f t="shared" si="3"/>
        <v>4167330</v>
      </c>
      <c r="I27" s="85">
        <f t="shared" si="3"/>
        <v>4288180</v>
      </c>
      <c r="J27" s="85">
        <f t="shared" si="3"/>
        <v>4412540</v>
      </c>
      <c r="K27" s="85">
        <f t="shared" si="3"/>
        <v>4540500</v>
      </c>
      <c r="L27" s="85">
        <f t="shared" si="3"/>
        <v>4672180</v>
      </c>
      <c r="M27" s="85">
        <f t="shared" si="3"/>
        <v>4807670</v>
      </c>
      <c r="N27" s="85">
        <f t="shared" si="3"/>
        <v>4947096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</row>
    <row r="28" spans="1:229" ht="21" customHeight="1">
      <c r="A28" s="20" t="s">
        <v>6</v>
      </c>
      <c r="B28" s="21" t="s">
        <v>0</v>
      </c>
      <c r="C28" s="21"/>
      <c r="D28" s="22"/>
      <c r="E28" s="80">
        <f>E29+E31+E33</f>
        <v>7343113</v>
      </c>
      <c r="F28" s="80">
        <v>2000000</v>
      </c>
      <c r="G28" s="80">
        <v>0</v>
      </c>
      <c r="H28" s="80">
        <f t="shared" ref="H28:N28" si="4">H29+H31+H33</f>
        <v>0</v>
      </c>
      <c r="I28" s="80">
        <f t="shared" si="4"/>
        <v>0</v>
      </c>
      <c r="J28" s="80">
        <f t="shared" si="4"/>
        <v>0</v>
      </c>
      <c r="K28" s="80">
        <f t="shared" si="4"/>
        <v>0</v>
      </c>
      <c r="L28" s="80">
        <f t="shared" si="4"/>
        <v>0</v>
      </c>
      <c r="M28" s="80">
        <f t="shared" si="4"/>
        <v>0</v>
      </c>
      <c r="N28" s="80">
        <f t="shared" si="4"/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</row>
    <row r="29" spans="1:229" ht="21" customHeight="1">
      <c r="A29" s="23"/>
      <c r="B29" s="52"/>
      <c r="C29" s="106" t="s">
        <v>26</v>
      </c>
      <c r="D29" s="107"/>
      <c r="E29" s="82">
        <v>2843113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</row>
    <row r="30" spans="1:229" ht="21" customHeight="1">
      <c r="A30" s="23"/>
      <c r="B30" s="35"/>
      <c r="C30" s="35"/>
      <c r="D30" s="53" t="s">
        <v>27</v>
      </c>
      <c r="E30" s="7">
        <v>2843113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</row>
    <row r="31" spans="1:229" ht="21" customHeight="1">
      <c r="A31" s="23"/>
      <c r="B31" s="52"/>
      <c r="C31" s="35" t="s">
        <v>28</v>
      </c>
      <c r="D31" s="54"/>
      <c r="E31" s="82">
        <v>4500000</v>
      </c>
      <c r="F31" s="82">
        <v>2000000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</row>
    <row r="32" spans="1:229" ht="21" customHeight="1">
      <c r="A32" s="23"/>
      <c r="B32" s="52"/>
      <c r="C32" s="35"/>
      <c r="D32" s="55" t="s">
        <v>29</v>
      </c>
      <c r="E32" s="86">
        <v>4500000</v>
      </c>
      <c r="F32" s="86">
        <v>2000000</v>
      </c>
      <c r="G32" s="86">
        <v>0</v>
      </c>
      <c r="H32" s="86">
        <v>0</v>
      </c>
      <c r="I32" s="86">
        <v>0</v>
      </c>
      <c r="J32" s="86">
        <v>0</v>
      </c>
      <c r="K32" s="86"/>
      <c r="L32" s="86">
        <v>0</v>
      </c>
      <c r="M32" s="86">
        <v>0</v>
      </c>
      <c r="N32" s="86"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</row>
    <row r="33" spans="1:229" ht="21" customHeight="1">
      <c r="A33" s="23"/>
      <c r="B33" s="52"/>
      <c r="C33" s="35" t="s">
        <v>30</v>
      </c>
      <c r="D33" s="54"/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</row>
    <row r="34" spans="1:229" ht="21" customHeight="1" thickBot="1">
      <c r="A34" s="31"/>
      <c r="B34" s="56"/>
      <c r="C34" s="57"/>
      <c r="D34" s="58" t="s">
        <v>29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</row>
    <row r="35" spans="1:229" ht="21" customHeight="1">
      <c r="A35" s="59" t="s">
        <v>7</v>
      </c>
      <c r="B35" s="60" t="s">
        <v>31</v>
      </c>
      <c r="C35" s="60"/>
      <c r="D35" s="61"/>
      <c r="E35" s="88">
        <f>E36+E38</f>
        <v>0</v>
      </c>
      <c r="F35" s="88">
        <f t="shared" ref="F35:N35" si="5">F36+F38</f>
        <v>705600</v>
      </c>
      <c r="G35" s="88">
        <f t="shared" si="5"/>
        <v>855600</v>
      </c>
      <c r="H35" s="88">
        <f t="shared" si="5"/>
        <v>855600</v>
      </c>
      <c r="I35" s="88">
        <f t="shared" si="5"/>
        <v>855600</v>
      </c>
      <c r="J35" s="88">
        <f t="shared" si="5"/>
        <v>855600</v>
      </c>
      <c r="K35" s="88">
        <f t="shared" si="5"/>
        <v>705600</v>
      </c>
      <c r="L35" s="88">
        <f t="shared" si="5"/>
        <v>555600</v>
      </c>
      <c r="M35" s="88">
        <f t="shared" si="5"/>
        <v>555600</v>
      </c>
      <c r="N35" s="88">
        <f t="shared" si="5"/>
        <v>555200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</row>
    <row r="36" spans="1:229" ht="21" customHeight="1">
      <c r="A36" s="23"/>
      <c r="B36" s="35"/>
      <c r="C36" s="106" t="s">
        <v>32</v>
      </c>
      <c r="D36" s="107"/>
      <c r="E36" s="7">
        <v>0</v>
      </c>
      <c r="F36" s="7">
        <v>705600</v>
      </c>
      <c r="G36" s="7">
        <v>855600</v>
      </c>
      <c r="H36" s="7">
        <v>855600</v>
      </c>
      <c r="I36" s="7">
        <v>855600</v>
      </c>
      <c r="J36" s="7">
        <v>855600</v>
      </c>
      <c r="K36" s="7">
        <v>705600</v>
      </c>
      <c r="L36" s="7">
        <v>555600</v>
      </c>
      <c r="M36" s="7">
        <v>555600</v>
      </c>
      <c r="N36" s="7">
        <v>555200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</row>
    <row r="37" spans="1:229" ht="21" customHeight="1">
      <c r="A37" s="23"/>
      <c r="B37" s="24"/>
      <c r="C37" s="110" t="s">
        <v>33</v>
      </c>
      <c r="D37" s="111"/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</row>
    <row r="38" spans="1:229" ht="21" customHeight="1" thickBot="1">
      <c r="A38" s="31"/>
      <c r="B38" s="62"/>
      <c r="C38" s="57" t="s">
        <v>34</v>
      </c>
      <c r="D38" s="63"/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</row>
    <row r="39" spans="1:229" ht="21" customHeight="1">
      <c r="A39" s="59" t="s">
        <v>12</v>
      </c>
      <c r="B39" s="21" t="s">
        <v>35</v>
      </c>
      <c r="C39" s="21"/>
      <c r="D39" s="22"/>
      <c r="E39" s="88">
        <f>E31-E36</f>
        <v>4500000</v>
      </c>
      <c r="F39" s="88">
        <f>E39+F31-F36</f>
        <v>5794400</v>
      </c>
      <c r="G39" s="88">
        <f t="shared" ref="G39:N39" si="6">F39+G31-G36</f>
        <v>4938800</v>
      </c>
      <c r="H39" s="88">
        <f t="shared" si="6"/>
        <v>4083200</v>
      </c>
      <c r="I39" s="88">
        <f t="shared" si="6"/>
        <v>3227600</v>
      </c>
      <c r="J39" s="88">
        <f t="shared" si="6"/>
        <v>2372000</v>
      </c>
      <c r="K39" s="88">
        <f t="shared" si="6"/>
        <v>1666400</v>
      </c>
      <c r="L39" s="88">
        <f t="shared" si="6"/>
        <v>1110800</v>
      </c>
      <c r="M39" s="88">
        <f t="shared" si="6"/>
        <v>555200</v>
      </c>
      <c r="N39" s="88">
        <f t="shared" si="6"/>
        <v>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</row>
    <row r="40" spans="1:229" ht="21" customHeight="1">
      <c r="A40" s="59"/>
      <c r="B40" s="60"/>
      <c r="C40" s="108" t="s">
        <v>36</v>
      </c>
      <c r="D40" s="109"/>
      <c r="E40" s="92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</row>
    <row r="41" spans="1:229" ht="21" customHeight="1">
      <c r="A41" s="33" t="s">
        <v>13</v>
      </c>
      <c r="B41" s="103" t="s">
        <v>37</v>
      </c>
      <c r="C41" s="104"/>
      <c r="D41" s="105"/>
      <c r="E41" s="7"/>
      <c r="F41" s="7"/>
      <c r="G41" s="7"/>
      <c r="H41" s="7"/>
      <c r="I41" s="7"/>
      <c r="J41" s="7"/>
      <c r="K41" s="7"/>
      <c r="L41" s="7"/>
      <c r="M41" s="7"/>
      <c r="N41" s="7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</row>
    <row r="42" spans="1:229" ht="21" customHeight="1">
      <c r="A42" s="64" t="s">
        <v>14</v>
      </c>
      <c r="B42" s="101" t="s">
        <v>38</v>
      </c>
      <c r="C42" s="102"/>
      <c r="D42" s="102"/>
      <c r="E42" s="9">
        <f>E39/E5</f>
        <v>9.8808694313149037E-2</v>
      </c>
      <c r="F42" s="9">
        <f t="shared" ref="F42" si="7">F39/F5</f>
        <v>0.1244421135529991</v>
      </c>
      <c r="G42" s="93"/>
      <c r="H42" s="93"/>
      <c r="I42" s="93"/>
      <c r="J42" s="93"/>
      <c r="K42" s="93"/>
      <c r="L42" s="93"/>
      <c r="M42" s="93"/>
      <c r="N42" s="9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</row>
    <row r="43" spans="1:229" ht="21" customHeight="1">
      <c r="A43" s="64" t="s">
        <v>39</v>
      </c>
      <c r="B43" s="101" t="s">
        <v>40</v>
      </c>
      <c r="C43" s="101"/>
      <c r="D43" s="101"/>
      <c r="E43" s="9">
        <f>E39/E5</f>
        <v>9.8808694313149037E-2</v>
      </c>
      <c r="F43" s="9">
        <f>F39/F5</f>
        <v>0.1244421135529991</v>
      </c>
      <c r="G43" s="93"/>
      <c r="H43" s="93"/>
      <c r="I43" s="93"/>
      <c r="J43" s="93"/>
      <c r="K43" s="93"/>
      <c r="L43" s="93"/>
      <c r="M43" s="93"/>
      <c r="N43" s="9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</row>
    <row r="44" spans="1:229" ht="21" customHeight="1">
      <c r="A44" s="64" t="s">
        <v>1</v>
      </c>
      <c r="B44" s="101" t="s">
        <v>41</v>
      </c>
      <c r="C44" s="101"/>
      <c r="D44" s="101"/>
      <c r="E44" s="9">
        <v>5.4999999999999997E-3</v>
      </c>
      <c r="F44" s="9">
        <v>2.2100000000000002E-2</v>
      </c>
      <c r="G44" s="93"/>
      <c r="H44" s="93"/>
      <c r="I44" s="93"/>
      <c r="J44" s="93"/>
      <c r="K44" s="93"/>
      <c r="L44" s="93"/>
      <c r="M44" s="93"/>
      <c r="N44" s="9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</row>
    <row r="45" spans="1:229" ht="21" customHeight="1">
      <c r="A45" s="64" t="s">
        <v>42</v>
      </c>
      <c r="B45" s="101" t="s">
        <v>43</v>
      </c>
      <c r="C45" s="101"/>
      <c r="D45" s="101"/>
      <c r="E45" s="9">
        <v>5.4999999999999997E-3</v>
      </c>
      <c r="F45" s="9">
        <v>2.2100000000000002E-2</v>
      </c>
      <c r="G45" s="94"/>
      <c r="H45" s="94"/>
      <c r="I45" s="94"/>
      <c r="J45" s="94"/>
      <c r="K45" s="94"/>
      <c r="L45" s="94"/>
      <c r="M45" s="94"/>
      <c r="N45" s="9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</row>
    <row r="46" spans="1:229" ht="21" customHeight="1">
      <c r="A46" s="33" t="s">
        <v>2</v>
      </c>
      <c r="B46" s="103" t="s">
        <v>44</v>
      </c>
      <c r="C46" s="104"/>
      <c r="D46" s="105"/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</row>
    <row r="47" spans="1:229" ht="21" customHeight="1">
      <c r="A47" s="33" t="s">
        <v>3</v>
      </c>
      <c r="B47" s="124" t="s">
        <v>45</v>
      </c>
      <c r="C47" s="106"/>
      <c r="D47" s="107"/>
      <c r="E47" s="9">
        <v>0.1724</v>
      </c>
      <c r="F47" s="9">
        <v>0.14860000000000001</v>
      </c>
      <c r="G47" s="9">
        <v>0.10979999999999999</v>
      </c>
      <c r="H47" s="9">
        <v>0.1038</v>
      </c>
      <c r="I47" s="9">
        <v>6.3399999999999998E-2</v>
      </c>
      <c r="J47" s="9">
        <v>5.1499999999999997E-2</v>
      </c>
      <c r="K47" s="9">
        <v>5.8900000000000001E-2</v>
      </c>
      <c r="L47" s="9">
        <v>6.6299999999999998E-2</v>
      </c>
      <c r="M47" s="9">
        <v>7.4099999999999999E-2</v>
      </c>
      <c r="N47" s="9">
        <v>8.14E-2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</row>
    <row r="48" spans="1:229" ht="21" customHeight="1">
      <c r="A48" s="64" t="s">
        <v>4</v>
      </c>
      <c r="B48" s="101" t="s">
        <v>46</v>
      </c>
      <c r="C48" s="101"/>
      <c r="D48" s="101"/>
      <c r="E48" s="9">
        <v>5.4999999999999997E-3</v>
      </c>
      <c r="F48" s="9">
        <v>2.2100000000000002E-2</v>
      </c>
      <c r="G48" s="99">
        <v>2.91</v>
      </c>
      <c r="H48" s="9">
        <v>2.8000000000000001E-2</v>
      </c>
      <c r="I48" s="9">
        <v>2.63E-2</v>
      </c>
      <c r="J48" s="9">
        <v>2.41E-2</v>
      </c>
      <c r="K48" s="9">
        <v>1.84E-2</v>
      </c>
      <c r="L48" s="9">
        <v>1.4E-2</v>
      </c>
      <c r="M48" s="9">
        <v>1.2999999999999999E-2</v>
      </c>
      <c r="N48" s="9">
        <v>1.4500000000000001E-2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</row>
    <row r="49" spans="1:229" ht="24" customHeight="1">
      <c r="A49" s="64" t="s">
        <v>47</v>
      </c>
      <c r="B49" s="101" t="s">
        <v>48</v>
      </c>
      <c r="C49" s="101"/>
      <c r="D49" s="101"/>
      <c r="E49" s="95" t="s">
        <v>73</v>
      </c>
      <c r="F49" s="95" t="s">
        <v>73</v>
      </c>
      <c r="G49" s="98" t="s">
        <v>73</v>
      </c>
      <c r="H49" s="95" t="s">
        <v>73</v>
      </c>
      <c r="I49" s="95" t="s">
        <v>73</v>
      </c>
      <c r="J49" s="95" t="s">
        <v>73</v>
      </c>
      <c r="K49" s="95" t="s">
        <v>73</v>
      </c>
      <c r="L49" s="95" t="s">
        <v>73</v>
      </c>
      <c r="M49" s="95" t="s">
        <v>73</v>
      </c>
      <c r="N49" s="95" t="s">
        <v>73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</row>
    <row r="50" spans="1:229" ht="21" customHeight="1">
      <c r="A50" s="64" t="s">
        <v>49</v>
      </c>
      <c r="B50" s="101" t="s">
        <v>50</v>
      </c>
      <c r="C50" s="101"/>
      <c r="D50" s="101"/>
      <c r="E50" s="9">
        <v>5.4999999999999997E-3</v>
      </c>
      <c r="F50" s="9">
        <v>2.2100000000000002E-2</v>
      </c>
      <c r="G50" s="99">
        <v>2.91</v>
      </c>
      <c r="H50" s="9">
        <v>2.8000000000000001E-2</v>
      </c>
      <c r="I50" s="9">
        <v>2.63E-2</v>
      </c>
      <c r="J50" s="9">
        <v>2.41E-2</v>
      </c>
      <c r="K50" s="9">
        <v>1.84E-2</v>
      </c>
      <c r="L50" s="9">
        <v>1.4E-2</v>
      </c>
      <c r="M50" s="9">
        <v>1.2999999999999999E-2</v>
      </c>
      <c r="N50" s="9">
        <v>1.4500000000000001E-2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</row>
    <row r="51" spans="1:229" ht="28.5" customHeight="1">
      <c r="A51" s="64" t="s">
        <v>51</v>
      </c>
      <c r="B51" s="115" t="s">
        <v>52</v>
      </c>
      <c r="C51" s="115"/>
      <c r="D51" s="115"/>
      <c r="E51" s="95" t="s">
        <v>73</v>
      </c>
      <c r="F51" s="95" t="s">
        <v>73</v>
      </c>
      <c r="G51" s="95" t="s">
        <v>73</v>
      </c>
      <c r="H51" s="95" t="s">
        <v>73</v>
      </c>
      <c r="I51" s="95" t="s">
        <v>73</v>
      </c>
      <c r="J51" s="95" t="s">
        <v>73</v>
      </c>
      <c r="K51" s="95" t="s">
        <v>73</v>
      </c>
      <c r="L51" s="95" t="s">
        <v>73</v>
      </c>
      <c r="M51" s="95" t="s">
        <v>73</v>
      </c>
      <c r="N51" s="95" t="s">
        <v>73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</row>
    <row r="52" spans="1:229" ht="21" customHeight="1">
      <c r="A52" s="59" t="s">
        <v>53</v>
      </c>
      <c r="B52" s="118" t="s">
        <v>54</v>
      </c>
      <c r="C52" s="119"/>
      <c r="D52" s="12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</row>
    <row r="53" spans="1:229" ht="21" customHeight="1">
      <c r="A53" s="23"/>
      <c r="B53" s="24"/>
      <c r="C53" s="106" t="s">
        <v>55</v>
      </c>
      <c r="D53" s="107"/>
      <c r="E53" s="7">
        <v>14142882</v>
      </c>
      <c r="F53" s="7">
        <v>13298110</v>
      </c>
      <c r="G53" s="7">
        <v>13697054</v>
      </c>
      <c r="H53" s="7">
        <v>14107965</v>
      </c>
      <c r="I53" s="7">
        <v>14531204</v>
      </c>
      <c r="J53" s="7">
        <v>14967140</v>
      </c>
      <c r="K53" s="7">
        <v>15416155</v>
      </c>
      <c r="L53" s="7">
        <v>15878639</v>
      </c>
      <c r="M53" s="7">
        <v>16354999</v>
      </c>
      <c r="N53" s="7">
        <v>16845648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</row>
    <row r="54" spans="1:229" ht="21" customHeight="1">
      <c r="A54" s="23"/>
      <c r="B54" s="24"/>
      <c r="C54" s="106" t="s">
        <v>56</v>
      </c>
      <c r="D54" s="107"/>
      <c r="E54" s="7">
        <v>3583410</v>
      </c>
      <c r="F54" s="7">
        <v>3687328</v>
      </c>
      <c r="G54" s="7">
        <v>3794260</v>
      </c>
      <c r="H54" s="7">
        <v>3904290</v>
      </c>
      <c r="I54" s="7">
        <v>4017510</v>
      </c>
      <c r="J54" s="7">
        <v>4134020</v>
      </c>
      <c r="K54" s="7">
        <v>4253900</v>
      </c>
      <c r="L54" s="7">
        <v>4377300</v>
      </c>
      <c r="M54" s="7">
        <v>4504240</v>
      </c>
      <c r="N54" s="7">
        <v>4634860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</row>
    <row r="55" spans="1:229" ht="21" customHeight="1">
      <c r="A55" s="23"/>
      <c r="B55" s="24"/>
      <c r="C55" s="106" t="s">
        <v>57</v>
      </c>
      <c r="D55" s="116"/>
      <c r="E55" s="7">
        <v>308784</v>
      </c>
      <c r="F55" s="7">
        <v>23976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</row>
    <row r="56" spans="1:229" ht="21" customHeight="1" thickBot="1">
      <c r="A56" s="31"/>
      <c r="B56" s="65"/>
      <c r="C56" s="66" t="s">
        <v>58</v>
      </c>
      <c r="D56" s="67"/>
      <c r="E56" s="8">
        <v>17863892</v>
      </c>
      <c r="F56" s="8">
        <v>13170477</v>
      </c>
      <c r="G56" s="8">
        <v>4820263</v>
      </c>
      <c r="H56" s="8">
        <v>2100000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</row>
    <row r="57" spans="1:229" ht="24" customHeight="1" thickBot="1">
      <c r="A57" s="68" t="s">
        <v>5</v>
      </c>
      <c r="B57" s="114" t="s">
        <v>59</v>
      </c>
      <c r="C57" s="114"/>
      <c r="D57" s="114"/>
      <c r="E57" s="96" t="s">
        <v>75</v>
      </c>
      <c r="F57" s="96" t="s">
        <v>75</v>
      </c>
      <c r="G57" s="79" t="s">
        <v>74</v>
      </c>
      <c r="H57" s="79" t="s">
        <v>74</v>
      </c>
      <c r="I57" s="79" t="s">
        <v>74</v>
      </c>
      <c r="J57" s="79" t="s">
        <v>74</v>
      </c>
      <c r="K57" s="79" t="s">
        <v>74</v>
      </c>
      <c r="L57" s="79" t="s">
        <v>74</v>
      </c>
      <c r="M57" s="79" t="s">
        <v>74</v>
      </c>
      <c r="N57" s="79" t="s">
        <v>74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</row>
    <row r="58" spans="1:229" ht="21" customHeight="1">
      <c r="A58" s="69">
        <v>17</v>
      </c>
      <c r="B58" s="70" t="s">
        <v>71</v>
      </c>
      <c r="C58" s="71"/>
      <c r="D58" s="72"/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</row>
    <row r="59" spans="1:229" ht="21" customHeight="1" thickBot="1">
      <c r="A59" s="73"/>
      <c r="B59" s="74"/>
      <c r="C59" s="112" t="s">
        <v>72</v>
      </c>
      <c r="D59" s="113"/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</row>
    <row r="60" spans="1:229">
      <c r="A60" s="75"/>
      <c r="B60" s="76"/>
      <c r="C60" s="76"/>
      <c r="D60" s="77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</row>
    <row r="61" spans="1:229">
      <c r="A61" s="75"/>
      <c r="B61" s="76"/>
      <c r="C61" s="76"/>
      <c r="D61" s="7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</row>
    <row r="62" spans="1:229">
      <c r="A62" s="11"/>
      <c r="B62" s="12"/>
      <c r="C62" s="12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</row>
    <row r="63" spans="1:229">
      <c r="A63" s="11"/>
      <c r="B63" s="12"/>
      <c r="C63" s="12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</row>
  </sheetData>
  <mergeCells count="29">
    <mergeCell ref="A1:D1"/>
    <mergeCell ref="E2:F2"/>
    <mergeCell ref="B50:D50"/>
    <mergeCell ref="B52:D52"/>
    <mergeCell ref="A3:D3"/>
    <mergeCell ref="B46:D46"/>
    <mergeCell ref="B48:D48"/>
    <mergeCell ref="B49:D49"/>
    <mergeCell ref="B45:D45"/>
    <mergeCell ref="C6:D6"/>
    <mergeCell ref="C9:D9"/>
    <mergeCell ref="B47:D47"/>
    <mergeCell ref="C7:D7"/>
    <mergeCell ref="C10:D10"/>
    <mergeCell ref="B43:D43"/>
    <mergeCell ref="B44:D44"/>
    <mergeCell ref="C54:D54"/>
    <mergeCell ref="C59:D59"/>
    <mergeCell ref="B57:D57"/>
    <mergeCell ref="B51:D51"/>
    <mergeCell ref="C55:D55"/>
    <mergeCell ref="C53:D53"/>
    <mergeCell ref="K2:L2"/>
    <mergeCell ref="B42:D42"/>
    <mergeCell ref="B41:D41"/>
    <mergeCell ref="C29:D29"/>
    <mergeCell ref="C36:D36"/>
    <mergeCell ref="C40:D40"/>
    <mergeCell ref="C37:D37"/>
  </mergeCells>
  <pageMargins left="0" right="0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2012-11-15T10:05:11Z</cp:lastPrinted>
  <dcterms:created xsi:type="dcterms:W3CDTF">2010-10-07T05:45:12Z</dcterms:created>
  <dcterms:modified xsi:type="dcterms:W3CDTF">2012-11-15T10:05:43Z</dcterms:modified>
</cp:coreProperties>
</file>